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62A11DA-14DE-45E7-9660-778B835DC41A}" xr6:coauthVersionLast="47" xr6:coauthVersionMax="47" xr10:uidLastSave="{00000000-0000-0000-0000-000000000000}"/>
  <bookViews>
    <workbookView xWindow="-120" yWindow="-120" windowWidth="29040" windowHeight="15840" firstSheet="14" activeTab="26" xr2:uid="{00000000-000D-0000-FFFF-FFFF00000000}"/>
  </bookViews>
  <sheets>
    <sheet name="Титулка" sheetId="7" r:id="rId1"/>
    <sheet name="свод 082011" sheetId="1" r:id="rId2"/>
    <sheet name="111 педмастерство" sheetId="38" r:id="rId3"/>
    <sheet name="РБ121" sheetId="3" r:id="rId4"/>
    <sheet name="РБ 122" sheetId="4" r:id="rId5"/>
    <sheet name="РБ124" sheetId="5" r:id="rId6"/>
    <sheet name="151-0топл" sheetId="13" r:id="rId7"/>
    <sheet name="151-электр" sheetId="14" r:id="rId8"/>
    <sheet name="151 Х.В" sheetId="16" r:id="rId9"/>
    <sheet name="151-полив" sheetId="17" r:id="rId10"/>
    <sheet name="152" sheetId="18" r:id="rId11"/>
    <sheet name="159-46" sheetId="20" r:id="rId12"/>
    <sheet name="163" sheetId="21" r:id="rId13"/>
    <sheet name="Свод-087" sheetId="22" r:id="rId14"/>
    <sheet name="322" sheetId="24" r:id="rId15"/>
    <sheet name="свод 203011" sheetId="25" r:id="rId16"/>
    <sheet name="203113" sheetId="27" r:id="rId17"/>
    <sheet name="учит 111" sheetId="37" r:id="rId18"/>
    <sheet name="тех 111" sheetId="32" r:id="rId19"/>
    <sheet name="015113" sheetId="33" r:id="rId20"/>
    <sheet name="011121" sheetId="34" r:id="rId21"/>
    <sheet name="121011" sheetId="35" r:id="rId22"/>
    <sheet name="124011" sheetId="36" r:id="rId23"/>
    <sheet name="152015" sheetId="39" r:id="rId24"/>
    <sheet name="203159" sheetId="40" r:id="rId25"/>
    <sheet name="414" sheetId="47" r:id="rId26"/>
    <sheet name="149011" sheetId="48" r:id="rId27"/>
    <sheet name="203005" sheetId="56" r:id="rId28"/>
    <sheet name="419" sheetId="57" r:id="rId29"/>
    <sheet name="169" sheetId="58" r:id="rId30"/>
    <sheet name="Лист1" sheetId="65" r:id="rId31"/>
    <sheet name="111082015" sheetId="61" r:id="rId32"/>
    <sheet name="203015159" sheetId="63" r:id="rId33"/>
    <sheet name="421" sheetId="64" r:id="rId3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65" l="1"/>
  <c r="H19" i="65" s="1"/>
  <c r="I29" i="24"/>
  <c r="H32" i="47" l="1"/>
  <c r="H31" i="47"/>
  <c r="H29" i="47" l="1"/>
  <c r="H28" i="47"/>
  <c r="H27" i="47"/>
  <c r="H26" i="47"/>
  <c r="H84" i="48" l="1"/>
  <c r="H83" i="48"/>
  <c r="H33" i="47" l="1"/>
  <c r="H68" i="48" l="1"/>
  <c r="H67" i="48"/>
  <c r="H66" i="48"/>
  <c r="H65" i="48"/>
  <c r="H59" i="48"/>
  <c r="H58" i="48"/>
  <c r="H57" i="48"/>
  <c r="H56" i="48"/>
  <c r="H55" i="48"/>
  <c r="H54" i="48"/>
  <c r="H24" i="47"/>
  <c r="H23" i="47"/>
  <c r="H63" i="48" l="1"/>
  <c r="H62" i="48"/>
  <c r="H61" i="48"/>
  <c r="H53" i="48"/>
  <c r="H52" i="48"/>
  <c r="H49" i="48"/>
  <c r="H48" i="48"/>
  <c r="H47" i="48"/>
  <c r="H46" i="48"/>
  <c r="H45" i="48"/>
  <c r="H22" i="47"/>
  <c r="H30" i="47" l="1"/>
  <c r="H21" i="47"/>
  <c r="H20" i="47"/>
  <c r="D19" i="64" l="1"/>
  <c r="D21" i="20" l="1"/>
  <c r="H39" i="48"/>
  <c r="H38" i="48"/>
  <c r="H37" i="48"/>
  <c r="H36" i="48"/>
  <c r="H35" i="48"/>
  <c r="H34" i="48"/>
  <c r="H33" i="48"/>
  <c r="H32" i="48"/>
  <c r="H31" i="48"/>
  <c r="H30" i="48"/>
  <c r="H85" i="48" l="1"/>
  <c r="H82" i="48"/>
  <c r="H81" i="48"/>
  <c r="H80" i="48"/>
  <c r="H79" i="48"/>
  <c r="H78" i="48"/>
  <c r="H100" i="48"/>
  <c r="H99" i="48"/>
  <c r="H98" i="48"/>
  <c r="H111" i="48"/>
  <c r="H110" i="48"/>
  <c r="H109" i="48"/>
  <c r="H108" i="48"/>
  <c r="H90" i="48"/>
  <c r="H89" i="48"/>
  <c r="H88" i="48"/>
  <c r="H51" i="48"/>
  <c r="H50" i="48"/>
  <c r="H124" i="48"/>
  <c r="H123" i="48"/>
  <c r="H122" i="48"/>
  <c r="H121" i="48"/>
  <c r="H120" i="48"/>
  <c r="H119" i="48"/>
  <c r="H118" i="48"/>
  <c r="H125" i="48"/>
  <c r="H115" i="48"/>
  <c r="H114" i="48"/>
  <c r="H113" i="48"/>
  <c r="H112" i="48"/>
  <c r="H107" i="48"/>
  <c r="H106" i="48"/>
  <c r="H103" i="48"/>
  <c r="H102" i="48"/>
  <c r="H101" i="48"/>
  <c r="H97" i="48"/>
  <c r="H96" i="48"/>
  <c r="H95" i="48"/>
  <c r="H94" i="48"/>
  <c r="H93" i="48"/>
  <c r="H128" i="48"/>
  <c r="H127" i="48"/>
  <c r="H126" i="48"/>
  <c r="H86" i="48" l="1"/>
  <c r="H91" i="48"/>
  <c r="H116" i="48"/>
  <c r="H104" i="48"/>
  <c r="H64" i="48" l="1"/>
  <c r="H44" i="48"/>
  <c r="H26" i="48" l="1"/>
  <c r="H19" i="48"/>
  <c r="D62" i="40"/>
  <c r="G22" i="21" l="1"/>
  <c r="J32" i="63" l="1"/>
  <c r="H28" i="63"/>
  <c r="I32" i="61"/>
  <c r="J32" i="61" s="1"/>
  <c r="F32" i="61"/>
  <c r="C32" i="61"/>
  <c r="J31" i="61"/>
  <c r="G31" i="61"/>
  <c r="D31" i="61"/>
  <c r="J30" i="61"/>
  <c r="G30" i="61"/>
  <c r="D30" i="61"/>
  <c r="J29" i="61"/>
  <c r="G29" i="61"/>
  <c r="D29" i="61"/>
  <c r="J28" i="61"/>
  <c r="D28" i="61"/>
  <c r="J27" i="61"/>
  <c r="D27" i="61"/>
  <c r="G26" i="61"/>
  <c r="D26" i="61"/>
  <c r="J25" i="61"/>
  <c r="G32" i="61" l="1"/>
  <c r="K30" i="61"/>
  <c r="D32" i="61"/>
  <c r="K29" i="61"/>
  <c r="K31" i="61"/>
  <c r="K26" i="61"/>
  <c r="K32" i="61" l="1"/>
  <c r="H18" i="58"/>
  <c r="H19" i="58" s="1"/>
  <c r="D20" i="56" l="1"/>
  <c r="H129" i="48" l="1"/>
  <c r="H130" i="48" l="1"/>
  <c r="H42" i="48"/>
  <c r="H43" i="48" l="1"/>
  <c r="H41" i="48" l="1"/>
  <c r="H76" i="48" s="1"/>
  <c r="H27" i="48" l="1"/>
  <c r="H28" i="48" s="1"/>
  <c r="H25" i="47" l="1"/>
  <c r="H18" i="47"/>
  <c r="H34" i="47" s="1"/>
  <c r="I33" i="39" l="1"/>
  <c r="I48" i="33" l="1"/>
  <c r="I47" i="33"/>
  <c r="I46" i="33"/>
  <c r="I45" i="33"/>
  <c r="E48" i="33"/>
  <c r="I40" i="33"/>
  <c r="E40" i="33"/>
  <c r="I44" i="33"/>
  <c r="E44" i="33"/>
  <c r="I43" i="33"/>
  <c r="I42" i="33"/>
  <c r="I41" i="33"/>
  <c r="I39" i="33"/>
  <c r="E41" i="33"/>
  <c r="E39" i="33"/>
  <c r="I36" i="33"/>
  <c r="I38" i="33"/>
  <c r="E38" i="33"/>
  <c r="I35" i="33"/>
  <c r="I30" i="33"/>
  <c r="I31" i="33"/>
  <c r="I32" i="33"/>
  <c r="I33" i="33"/>
  <c r="E31" i="33"/>
  <c r="E30" i="33"/>
  <c r="I27" i="33"/>
  <c r="I28" i="33"/>
  <c r="I29" i="33"/>
  <c r="I24" i="33" l="1"/>
  <c r="I25" i="33"/>
  <c r="E25" i="33"/>
  <c r="I23" i="33"/>
  <c r="I22" i="33"/>
  <c r="AJ25" i="37"/>
  <c r="F40" i="27"/>
  <c r="F38" i="27"/>
  <c r="I49" i="33" l="1"/>
  <c r="B31" i="38"/>
  <c r="D30" i="38"/>
  <c r="D26" i="38"/>
  <c r="C31" i="38"/>
  <c r="E42" i="33" l="1"/>
  <c r="E34" i="33"/>
  <c r="E43" i="33"/>
  <c r="E32" i="33"/>
  <c r="E45" i="33"/>
  <c r="E33" i="33"/>
  <c r="E35" i="33"/>
  <c r="E37" i="33"/>
  <c r="E36" i="33"/>
  <c r="E29" i="33"/>
  <c r="E28" i="33"/>
  <c r="E27" i="33"/>
  <c r="E26" i="33"/>
  <c r="E24" i="33"/>
  <c r="E23" i="33"/>
  <c r="E22" i="33"/>
  <c r="AF50" i="37" l="1"/>
  <c r="AE50" i="37"/>
  <c r="AD50" i="37"/>
  <c r="AC50" i="37"/>
  <c r="AB50" i="37"/>
  <c r="AA50" i="37"/>
  <c r="Z50" i="37"/>
  <c r="Y50" i="37"/>
  <c r="X50" i="37"/>
  <c r="W50" i="37"/>
  <c r="V50" i="37"/>
  <c r="U50" i="37"/>
  <c r="T50" i="37"/>
  <c r="S50" i="37"/>
  <c r="P50" i="37"/>
  <c r="O50" i="37"/>
  <c r="N50" i="37"/>
  <c r="M50" i="37"/>
  <c r="L50" i="37"/>
  <c r="K50" i="37"/>
  <c r="J50" i="37"/>
  <c r="I50" i="37"/>
  <c r="H50" i="37"/>
  <c r="G50" i="37"/>
  <c r="F50" i="37"/>
  <c r="AG49" i="37"/>
  <c r="Q49" i="37"/>
  <c r="AG48" i="37"/>
  <c r="Q48" i="37"/>
  <c r="AG47" i="37"/>
  <c r="AH47" i="37" s="1"/>
  <c r="AI47" i="37" s="1"/>
  <c r="AJ47" i="37" s="1"/>
  <c r="Q47" i="37"/>
  <c r="AG46" i="37"/>
  <c r="Q46" i="37"/>
  <c r="AG45" i="37"/>
  <c r="Q45" i="37"/>
  <c r="AG44" i="37"/>
  <c r="AG43" i="37"/>
  <c r="AH43" i="37" s="1"/>
  <c r="AI43" i="37" s="1"/>
  <c r="AJ43" i="37" s="1"/>
  <c r="AG42" i="37"/>
  <c r="AG41" i="37"/>
  <c r="Q41" i="37"/>
  <c r="AG40" i="37"/>
  <c r="Q40" i="37"/>
  <c r="AG39" i="37"/>
  <c r="AH39" i="37" s="1"/>
  <c r="AI39" i="37" s="1"/>
  <c r="AJ39" i="37" s="1"/>
  <c r="Q39" i="37"/>
  <c r="AG38" i="37"/>
  <c r="Q38" i="37"/>
  <c r="AG37" i="37"/>
  <c r="Q37" i="37"/>
  <c r="AG36" i="37"/>
  <c r="AG35" i="37"/>
  <c r="Q35" i="37"/>
  <c r="AG34" i="37"/>
  <c r="Q34" i="37"/>
  <c r="AG33" i="37"/>
  <c r="AH33" i="37" s="1"/>
  <c r="AI33" i="37" s="1"/>
  <c r="AJ33" i="37" s="1"/>
  <c r="Q33" i="37"/>
  <c r="AG32" i="37"/>
  <c r="Q32" i="37"/>
  <c r="AG31" i="37"/>
  <c r="Q31" i="37"/>
  <c r="AG30" i="37"/>
  <c r="Q30" i="37"/>
  <c r="AG29" i="37"/>
  <c r="AH29" i="37" s="1"/>
  <c r="AI29" i="37" s="1"/>
  <c r="AJ29" i="37" s="1"/>
  <c r="Q29" i="37"/>
  <c r="AG28" i="37"/>
  <c r="AG27" i="37"/>
  <c r="Q27" i="37"/>
  <c r="AG26" i="37"/>
  <c r="Q26" i="37"/>
  <c r="AG25" i="37"/>
  <c r="AH25" i="37" s="1"/>
  <c r="AG24" i="37"/>
  <c r="AH24" i="37" s="1"/>
  <c r="AI24" i="37" s="1"/>
  <c r="AJ24" i="37" s="1"/>
  <c r="AG23" i="37"/>
  <c r="AH23" i="37" s="1"/>
  <c r="AI23" i="37" s="1"/>
  <c r="AJ23" i="37" s="1"/>
  <c r="R50" i="37"/>
  <c r="N32" i="32"/>
  <c r="K32" i="32"/>
  <c r="C32" i="32"/>
  <c r="E31" i="32"/>
  <c r="L31" i="32" s="1"/>
  <c r="Y31" i="32" s="1"/>
  <c r="Z31" i="32" s="1"/>
  <c r="E30" i="32"/>
  <c r="E29" i="32"/>
  <c r="L29" i="32" s="1"/>
  <c r="O29" i="32" s="1"/>
  <c r="Y29" i="32" s="1"/>
  <c r="Z29" i="32" s="1"/>
  <c r="E28" i="32"/>
  <c r="E27" i="32"/>
  <c r="L27" i="32" s="1"/>
  <c r="O27" i="32" s="1"/>
  <c r="Y27" i="32" s="1"/>
  <c r="Z27" i="32" s="1"/>
  <c r="E26" i="32"/>
  <c r="E25" i="32"/>
  <c r="L25" i="32" s="1"/>
  <c r="O25" i="32" s="1"/>
  <c r="Y25" i="32" s="1"/>
  <c r="Z25" i="32" s="1"/>
  <c r="E24" i="32"/>
  <c r="E43" i="27"/>
  <c r="F42" i="27"/>
  <c r="F41" i="27"/>
  <c r="F39" i="27"/>
  <c r="F37" i="27"/>
  <c r="F36" i="27"/>
  <c r="G36" i="27" s="1"/>
  <c r="F35" i="27"/>
  <c r="G35" i="27" s="1"/>
  <c r="F34" i="27"/>
  <c r="G34" i="27" s="1"/>
  <c r="F33" i="27"/>
  <c r="G33" i="27" s="1"/>
  <c r="C21" i="25"/>
  <c r="B21" i="25"/>
  <c r="H20" i="22"/>
  <c r="F20" i="22"/>
  <c r="E20" i="22"/>
  <c r="D20" i="22"/>
  <c r="C20" i="22"/>
  <c r="B20" i="22"/>
  <c r="D29" i="24"/>
  <c r="I36" i="18"/>
  <c r="I33" i="18"/>
  <c r="I29" i="18"/>
  <c r="E27" i="17"/>
  <c r="G27" i="17" s="1"/>
  <c r="G26" i="17"/>
  <c r="G30" i="17" s="1"/>
  <c r="D27" i="16"/>
  <c r="F27" i="16" s="1"/>
  <c r="D28" i="14"/>
  <c r="E32" i="32" l="1"/>
  <c r="L32" i="32" s="1"/>
  <c r="I43" i="18"/>
  <c r="AH36" i="37"/>
  <c r="AI36" i="37" s="1"/>
  <c r="AJ36" i="37" s="1"/>
  <c r="AH37" i="37"/>
  <c r="AI37" i="37" s="1"/>
  <c r="AJ37" i="37" s="1"/>
  <c r="AH44" i="37"/>
  <c r="AI44" i="37" s="1"/>
  <c r="AJ44" i="37" s="1"/>
  <c r="AH45" i="37"/>
  <c r="AI45" i="37" s="1"/>
  <c r="AJ45" i="37" s="1"/>
  <c r="AH46" i="37"/>
  <c r="AI46" i="37" s="1"/>
  <c r="AJ46" i="37" s="1"/>
  <c r="AH26" i="37"/>
  <c r="AI26" i="37" s="1"/>
  <c r="AJ26" i="37" s="1"/>
  <c r="AH27" i="37"/>
  <c r="AI27" i="37" s="1"/>
  <c r="AJ27" i="37" s="1"/>
  <c r="AH28" i="37"/>
  <c r="AI28" i="37" s="1"/>
  <c r="AJ28" i="37" s="1"/>
  <c r="AH34" i="37"/>
  <c r="AI34" i="37" s="1"/>
  <c r="AJ34" i="37" s="1"/>
  <c r="AH35" i="37"/>
  <c r="AI35" i="37" s="1"/>
  <c r="AJ35" i="37" s="1"/>
  <c r="AH40" i="37"/>
  <c r="AI40" i="37" s="1"/>
  <c r="AJ40" i="37" s="1"/>
  <c r="AH41" i="37"/>
  <c r="AI41" i="37" s="1"/>
  <c r="AJ41" i="37" s="1"/>
  <c r="AH42" i="37"/>
  <c r="AI42" i="37" s="1"/>
  <c r="AJ42" i="37" s="1"/>
  <c r="AH48" i="37"/>
  <c r="AI48" i="37" s="1"/>
  <c r="AJ48" i="37" s="1"/>
  <c r="AH49" i="37"/>
  <c r="AI49" i="37" s="1"/>
  <c r="AJ49" i="37" s="1"/>
  <c r="AH30" i="37"/>
  <c r="AI30" i="37" s="1"/>
  <c r="AJ30" i="37" s="1"/>
  <c r="AH31" i="37"/>
  <c r="AI31" i="37" s="1"/>
  <c r="AJ31" i="37" s="1"/>
  <c r="AH32" i="37"/>
  <c r="AI32" i="37" s="1"/>
  <c r="AJ32" i="37" s="1"/>
  <c r="AH38" i="37"/>
  <c r="AI38" i="37" s="1"/>
  <c r="AJ38" i="37" s="1"/>
  <c r="Q50" i="37"/>
  <c r="AG22" i="37"/>
  <c r="AH22" i="37" s="1"/>
  <c r="L24" i="32"/>
  <c r="O24" i="32" s="1"/>
  <c r="Y24" i="32" s="1"/>
  <c r="L26" i="32"/>
  <c r="O26" i="32" s="1"/>
  <c r="Y26" i="32" s="1"/>
  <c r="Z26" i="32" s="1"/>
  <c r="L28" i="32"/>
  <c r="O28" i="32" s="1"/>
  <c r="Y28" i="32" s="1"/>
  <c r="Z28" i="32" s="1"/>
  <c r="L30" i="32"/>
  <c r="O30" i="32" s="1"/>
  <c r="O31" i="32"/>
  <c r="F21" i="25"/>
  <c r="E21" i="25"/>
  <c r="Y30" i="32" l="1"/>
  <c r="Z30" i="32" s="1"/>
  <c r="AG50" i="37"/>
  <c r="AH50" i="37" s="1"/>
  <c r="Z24" i="32"/>
  <c r="O32" i="32"/>
  <c r="Z32" i="32" l="1"/>
  <c r="Z33" i="32" s="1"/>
  <c r="Y32" i="32"/>
  <c r="AI22" i="37"/>
  <c r="AJ22" i="37" s="1"/>
  <c r="AI50" i="37" l="1"/>
</calcChain>
</file>

<file path=xl/sharedStrings.xml><?xml version="1.0" encoding="utf-8"?>
<sst xmlns="http://schemas.openxmlformats.org/spreadsheetml/2006/main" count="1960" uniqueCount="704">
  <si>
    <t>Приложение 1</t>
  </si>
  <si>
    <t>к Правилам составления</t>
  </si>
  <si>
    <t xml:space="preserve">и представления бюджетной заявки </t>
  </si>
  <si>
    <t>Администратор бюджетной программы (подпрограммы)</t>
  </si>
  <si>
    <t>БЮДЖЕТНАЯ ЗАЯВКА</t>
  </si>
  <si>
    <t xml:space="preserve">                                                                               </t>
  </si>
  <si>
    <t xml:space="preserve">                                                 (подпись)    (фамилия и.о.) </t>
  </si>
  <si>
    <t>      Главный бухгалтер _____________ Колмогорцева С.А.</t>
  </si>
  <si>
    <t xml:space="preserve">                                            (подпись)      (фамилия и.о.) </t>
  </si>
  <si>
    <t xml:space="preserve">                                                                                                                                                                 к Правилам составления  и</t>
  </si>
  <si>
    <t xml:space="preserve">                                                                                                                                                       представления бюджетной заявки </t>
  </si>
  <si>
    <t xml:space="preserve">                                      Форма ГУ</t>
  </si>
  <si>
    <t xml:space="preserve">Сводный расчет расходов
государственного учреждения по бюджетным 
 программам (подпрограммам) </t>
  </si>
  <si>
    <t>Коды</t>
  </si>
  <si>
    <t>Год</t>
  </si>
  <si>
    <t>Вид данных(прогноз,план,отчет )</t>
  </si>
  <si>
    <t>план</t>
  </si>
  <si>
    <t>Функциональная группа</t>
  </si>
  <si>
    <t>Государственное учреждение</t>
  </si>
  <si>
    <t>Администратор программ</t>
  </si>
  <si>
    <t>Программа</t>
  </si>
  <si>
    <t>082</t>
  </si>
  <si>
    <t>Подпрограмма</t>
  </si>
  <si>
    <t>Наименование</t>
  </si>
  <si>
    <t xml:space="preserve">План на плановый период </t>
  </si>
  <si>
    <t>Кассовые расходы</t>
  </si>
  <si>
    <t>Фактич.   расходы</t>
  </si>
  <si>
    <t>1. Всего затрат  (тыс.тенге)</t>
  </si>
  <si>
    <t>в том числе по спецификам экономической классификации              расходов</t>
  </si>
  <si>
    <t>      Главный бухгалтер (нач.ФЭО) _____________ Колмогорцева С.А.</t>
  </si>
  <si>
    <t xml:space="preserve">                Приложение 5</t>
  </si>
  <si>
    <t xml:space="preserve">                 Форма 04-111</t>
  </si>
  <si>
    <t>Расчет расходов на оплату труда работников государственных учреждений образования</t>
  </si>
  <si>
    <t>Вид данных (прогноз, план, отчет)</t>
  </si>
  <si>
    <t>Специфика</t>
  </si>
  <si>
    <t>Оплата труда</t>
  </si>
  <si>
    <t>Всего гр.2+ гр.3 + … + гр11+ гр.12</t>
  </si>
  <si>
    <t>Сумма должностных окладов в месяц (гр.2 х базовый долж.оклад х коэфф.+…+гр.12 х базовый долж.оклад х коэфф.)/1000</t>
  </si>
  <si>
    <t>Доплаты</t>
  </si>
  <si>
    <t>обн,содерж 1-10</t>
  </si>
  <si>
    <t>0-1</t>
  </si>
  <si>
    <t>Сумма</t>
  </si>
  <si>
    <t>ед.</t>
  </si>
  <si>
    <t>тыс. тенге</t>
  </si>
  <si>
    <t xml:space="preserve">тыс. тенге </t>
  </si>
  <si>
    <t>тыс.тенге</t>
  </si>
  <si>
    <t>Итого</t>
  </si>
  <si>
    <t>Всего</t>
  </si>
  <si>
    <t xml:space="preserve">                                                                                                                                                                  Приложение 21</t>
  </si>
  <si>
    <t>к правилам составления и</t>
  </si>
  <si>
    <t xml:space="preserve">                                                                                                                                         представления бюджетной заявки</t>
  </si>
  <si>
    <t xml:space="preserve">                                                                                                                                                                      Форма 01-121</t>
  </si>
  <si>
    <t>Расчет</t>
  </si>
  <si>
    <t xml:space="preserve"> расходов на уплату  социального налога</t>
  </si>
  <si>
    <t>Функциональная  группа</t>
  </si>
  <si>
    <t xml:space="preserve">Специфика   </t>
  </si>
  <si>
    <t xml:space="preserve">Налогооблагаемый фонд оплаты труда </t>
  </si>
  <si>
    <t>Ставка социального налога</t>
  </si>
  <si>
    <t>Сумма налога  в год               (гр.2хгр.3)/100</t>
  </si>
  <si>
    <t>Код</t>
  </si>
  <si>
    <t>Ед.изм.</t>
  </si>
  <si>
    <t>%</t>
  </si>
  <si>
    <t xml:space="preserve"> </t>
  </si>
  <si>
    <t xml:space="preserve">                                                                                                                                                                  Приложение 22</t>
  </si>
  <si>
    <t xml:space="preserve">                                                                                                                                                                      Форма 01-122</t>
  </si>
  <si>
    <t>Расчет расходов на уплату социальных отчислений</t>
  </si>
  <si>
    <t>в Государственный фонд социального страхования</t>
  </si>
  <si>
    <t>Ставка социального отчисления</t>
  </si>
  <si>
    <t>Сумма соц отчисления               (гр.2хгр.3)/100</t>
  </si>
  <si>
    <t xml:space="preserve">                                                                                                                                                                      Форма 01-124</t>
  </si>
  <si>
    <t xml:space="preserve">                                                                                              Расчет </t>
  </si>
  <si>
    <t xml:space="preserve">                 расходов на уплату отчислений на обязательное социальное медицинское  страхование</t>
  </si>
  <si>
    <t>Объект исчислений начисления</t>
  </si>
  <si>
    <t>Сумма отчисления на обяз. соц.мед.страхование в год, тыс.тенге               (гр.2хгр.3)/100</t>
  </si>
  <si>
    <t>015</t>
  </si>
  <si>
    <t>Размер отчислений</t>
  </si>
  <si>
    <t>к Правилам составления и</t>
  </si>
  <si>
    <t>представления бюджетной заявки</t>
  </si>
  <si>
    <t xml:space="preserve">                                                                    Расчет затрат по приобретению прочих товаров </t>
  </si>
  <si>
    <t>Вид данных</t>
  </si>
  <si>
    <t xml:space="preserve">Специфика                 </t>
  </si>
  <si>
    <t>№ п/п</t>
  </si>
  <si>
    <t>Кол-во</t>
  </si>
  <si>
    <t>Цена,</t>
  </si>
  <si>
    <t>Сумма,</t>
  </si>
  <si>
    <t>тенге</t>
  </si>
  <si>
    <t>Канцелярские товары</t>
  </si>
  <si>
    <t xml:space="preserve">Расчет
расходов по приобретению товаров, необходимых для обслуживания
и содержания основных средств, строительных материалов,
используемых на ремонт основных средств, запасных частей для
оборудования, транспортных средств и других запасов,
непосредственно связанных с содержанием, обслуживанием и
ремонтом
</t>
  </si>
  <si>
    <t>Всего:</t>
  </si>
  <si>
    <t xml:space="preserve">                Приложение 42</t>
  </si>
  <si>
    <t xml:space="preserve">                                к Правилам составления и </t>
  </si>
  <si>
    <t xml:space="preserve">                      представления бюджетой заявки</t>
  </si>
  <si>
    <t xml:space="preserve">                    Форма 04-151</t>
  </si>
  <si>
    <t>Расчет расходов</t>
  </si>
  <si>
    <t xml:space="preserve">                               тепла на отопление зданий,помещений для гос. учреждений </t>
  </si>
  <si>
    <t xml:space="preserve"> с центральной системой отопления  </t>
  </si>
  <si>
    <t xml:space="preserve">Специфика                                                       </t>
  </si>
  <si>
    <t>Отапливаемая площадь</t>
  </si>
  <si>
    <t>Средняя стоимость на тепло за 1 кв.м. в месяц</t>
  </si>
  <si>
    <t>Сумма затрат в месяц на отапливаемую площадь                             (гр.1 х гр.2)</t>
  </si>
  <si>
    <t>Продолжительность отопительного сезона</t>
  </si>
  <si>
    <t>Общая сумма затрат            (гр.3 х гр.4)/1000</t>
  </si>
  <si>
    <t>площадь</t>
  </si>
  <si>
    <t xml:space="preserve"> в тенге</t>
  </si>
  <si>
    <t>сумма</t>
  </si>
  <si>
    <t>гр3*гр4*гр5*гр6</t>
  </si>
  <si>
    <t>в тыс. тенге</t>
  </si>
  <si>
    <t>(гр.4хгр.5)</t>
  </si>
  <si>
    <t>кв.м.</t>
  </si>
  <si>
    <t>месяц</t>
  </si>
  <si>
    <t>Итого:</t>
  </si>
  <si>
    <t>Приложение 41</t>
  </si>
  <si>
    <t xml:space="preserve">                   к Правилам составления и </t>
  </si>
  <si>
    <t xml:space="preserve">         представления бюджетой заявки</t>
  </si>
  <si>
    <t xml:space="preserve">           Форма 04-151</t>
  </si>
  <si>
    <t>Расходов на оплату электроэнергии</t>
  </si>
  <si>
    <t xml:space="preserve">Норма годового расхода </t>
  </si>
  <si>
    <t>Тариф</t>
  </si>
  <si>
    <t>Нормы</t>
  </si>
  <si>
    <t>Количество</t>
  </si>
  <si>
    <t>электроэнергии(далее</t>
  </si>
  <si>
    <t>электро</t>
  </si>
  <si>
    <t>годового расхода</t>
  </si>
  <si>
    <t>единиц</t>
  </si>
  <si>
    <t>расходов</t>
  </si>
  <si>
    <t>эл.энергия) на</t>
  </si>
  <si>
    <t>энергию</t>
  </si>
  <si>
    <t>электроэнергии</t>
  </si>
  <si>
    <t>мощности</t>
  </si>
  <si>
    <t xml:space="preserve">единицу в натуральном </t>
  </si>
  <si>
    <t>на единицу</t>
  </si>
  <si>
    <t>выражений</t>
  </si>
  <si>
    <t>в денеж.выраж.</t>
  </si>
  <si>
    <t>гр.3хгр4/1000</t>
  </si>
  <si>
    <t>гр1хгр2</t>
  </si>
  <si>
    <t>квт</t>
  </si>
  <si>
    <t xml:space="preserve">тенге </t>
  </si>
  <si>
    <t>Уличное освещение</t>
  </si>
  <si>
    <t>Итого :</t>
  </si>
  <si>
    <t xml:space="preserve">      Приложение 39</t>
  </si>
  <si>
    <t xml:space="preserve">                                           к Правилам составления и </t>
  </si>
  <si>
    <t xml:space="preserve">                                 представления бюджетой заявки</t>
  </si>
  <si>
    <t xml:space="preserve">                  </t>
  </si>
  <si>
    <t xml:space="preserve">          Форма 01 -151</t>
  </si>
  <si>
    <t xml:space="preserve">Расчет расходов воды </t>
  </si>
  <si>
    <t>на горячую и холодную воду, канализацию и газ</t>
  </si>
  <si>
    <t>Норма в натур.выражении</t>
  </si>
  <si>
    <t>Норма в денежн. выраж. гр.2хгр.3</t>
  </si>
  <si>
    <t>Количество единиц мощности</t>
  </si>
  <si>
    <t>Сумма затрат гр.4хгр.5/1000</t>
  </si>
  <si>
    <t>Ед. измерения</t>
  </si>
  <si>
    <t>куб.м.</t>
  </si>
  <si>
    <t>Холодная вода</t>
  </si>
  <si>
    <t>Канализация</t>
  </si>
  <si>
    <t>x</t>
  </si>
  <si>
    <t>Приложение 40</t>
  </si>
  <si>
    <t xml:space="preserve">                                       к Правилам составления и </t>
  </si>
  <si>
    <t xml:space="preserve">  Форма 02-151</t>
  </si>
  <si>
    <t xml:space="preserve">воды на полив усовершенствованных покрытий и </t>
  </si>
  <si>
    <t xml:space="preserve">зеленых насождений, территории объектов </t>
  </si>
  <si>
    <r>
      <t xml:space="preserve">Специфика                                                       </t>
    </r>
    <r>
      <rPr>
        <b/>
        <i/>
        <sz val="10"/>
        <rFont val="Times New Roman"/>
        <family val="1"/>
        <charset val="204"/>
      </rPr>
      <t>Оплата коммунальных услуг</t>
    </r>
  </si>
  <si>
    <t>Полив усовершенствованных покрытий</t>
  </si>
  <si>
    <t xml:space="preserve"> полив зеленых насаждений</t>
  </si>
  <si>
    <t xml:space="preserve">              Приложение 43</t>
  </si>
  <si>
    <t xml:space="preserve">                                                  к Правилам составления  и </t>
  </si>
  <si>
    <t xml:space="preserve">                                        представления бюджетной заявки</t>
  </si>
  <si>
    <t>Форма 01-152</t>
  </si>
  <si>
    <t xml:space="preserve">                                              Расчет расходов  на оплату услуг связи</t>
  </si>
  <si>
    <t xml:space="preserve">Специфика                                                                           </t>
  </si>
  <si>
    <t>Виды связи</t>
  </si>
  <si>
    <t>Ед</t>
  </si>
  <si>
    <t>Абонентная</t>
  </si>
  <si>
    <t xml:space="preserve">Размер оплаты </t>
  </si>
  <si>
    <t>Средние</t>
  </si>
  <si>
    <t>Число</t>
  </si>
  <si>
    <t>изм</t>
  </si>
  <si>
    <t>номеров</t>
  </si>
  <si>
    <t>плата</t>
  </si>
  <si>
    <t>1 раз в год за</t>
  </si>
  <si>
    <t>затраты</t>
  </si>
  <si>
    <t>месяцев</t>
  </si>
  <si>
    <t>затрат</t>
  </si>
  <si>
    <t>(точек</t>
  </si>
  <si>
    <t>на 1 единицу</t>
  </si>
  <si>
    <t>использование</t>
  </si>
  <si>
    <t>за месяц</t>
  </si>
  <si>
    <t xml:space="preserve">(г4хг7+г5+ </t>
  </si>
  <si>
    <t>каналов)</t>
  </si>
  <si>
    <t>в месяц</t>
  </si>
  <si>
    <t>частотного</t>
  </si>
  <si>
    <t>на 1 номер</t>
  </si>
  <si>
    <t>г6хг7)хг3/1000</t>
  </si>
  <si>
    <t>канала связи</t>
  </si>
  <si>
    <t>(ед.)</t>
  </si>
  <si>
    <t>(тенге)</t>
  </si>
  <si>
    <t>(тыс.тенге)</t>
  </si>
  <si>
    <t xml:space="preserve">  Правительственная связь</t>
  </si>
  <si>
    <t>Радиотелефоны "Роса А"</t>
  </si>
  <si>
    <t>х</t>
  </si>
  <si>
    <t>Передача данных по модему</t>
  </si>
  <si>
    <t>Прямые каналы связи</t>
  </si>
  <si>
    <t>Мб</t>
  </si>
  <si>
    <t>Коммутируемый канал связи час</t>
  </si>
  <si>
    <t xml:space="preserve">час </t>
  </si>
  <si>
    <t>Телетайп</t>
  </si>
  <si>
    <t>Городские телефонные номера (в.т.ч факс)</t>
  </si>
  <si>
    <t>шт</t>
  </si>
  <si>
    <t xml:space="preserve">Повременный учет </t>
  </si>
  <si>
    <t>тг</t>
  </si>
  <si>
    <t xml:space="preserve"> Электронный город</t>
  </si>
  <si>
    <t xml:space="preserve"> Внутренняя (учрежденческая) связь</t>
  </si>
  <si>
    <t>Платная справка</t>
  </si>
  <si>
    <t>Сотовая связь</t>
  </si>
  <si>
    <t>Электронная почта</t>
  </si>
  <si>
    <t>Услуги ШПД</t>
  </si>
  <si>
    <t>Междугородние переговоры</t>
  </si>
  <si>
    <t xml:space="preserve">Почтово-телеграфные расходы </t>
  </si>
  <si>
    <t>Услуги доступа к сети интернет</t>
  </si>
  <si>
    <t>Прочие виды связи</t>
  </si>
  <si>
    <t>Приложение 46</t>
  </si>
  <si>
    <t xml:space="preserve">к Правилам составления </t>
  </si>
  <si>
    <t>и представления бюджетной заявки</t>
  </si>
  <si>
    <t>Форма 01 - 159</t>
  </si>
  <si>
    <t xml:space="preserve">Расчет расходов
по содержанию, обслуживанию, текущему ремонту зданий,
помещений, оборудования и других основных средств
</t>
  </si>
  <si>
    <t>Единица измерения</t>
  </si>
  <si>
    <t>Средняя стоимость услуг за ед. оборудования в месяц</t>
  </si>
  <si>
    <t>Занимаемая млощадь</t>
  </si>
  <si>
    <t>Сумма расходов на 1 кв.м. в месяц</t>
  </si>
  <si>
    <t>Сумма расходов в год (гр.3хгр.4+гр.5хгр.6)х12/1000</t>
  </si>
  <si>
    <t>Сумма расходов в год на текущий ремонт</t>
  </si>
  <si>
    <t>Общая сумма расходов (гр.7+гр.8)</t>
  </si>
  <si>
    <t>тыс.</t>
  </si>
  <si>
    <t>1. Содержание, обслуживание зданий</t>
  </si>
  <si>
    <t>2. Текущий ремонт зданий и помещений</t>
  </si>
  <si>
    <t>3. Содержание,техническое обслуживание средств вычеслительной техники и других основных средств</t>
  </si>
  <si>
    <t>шт.</t>
  </si>
  <si>
    <t>4. Текущий ремонт оборудования и других основных средств</t>
  </si>
  <si>
    <t xml:space="preserve">                                                                                                                                                                            Приложение 46</t>
  </si>
  <si>
    <t xml:space="preserve">                                                                                                                                                                к Правилам составления </t>
  </si>
  <si>
    <t xml:space="preserve">                                                                                                                                               и представления бюджетной заявки</t>
  </si>
  <si>
    <t xml:space="preserve">                                                                                                                                                                             Форма 01 - 159</t>
  </si>
  <si>
    <t xml:space="preserve">                                                                   Расчет расходов
                                    по содержанию, обслуживанию, текущему ремонту зданий,
                                         помещений, оборудования и других основных средств
</t>
  </si>
  <si>
    <t>№</t>
  </si>
  <si>
    <t>Краткая характеристика</t>
  </si>
  <si>
    <t>Общая сумма расходов тыс.тенге</t>
  </si>
  <si>
    <t xml:space="preserve">Всего </t>
  </si>
  <si>
    <t xml:space="preserve">                                           Приложение </t>
  </si>
  <si>
    <t xml:space="preserve">             к Правилам составления и </t>
  </si>
  <si>
    <t xml:space="preserve">                                          Форма 01-163</t>
  </si>
  <si>
    <t>Расчет затрат по фонду всеобщего  обязательного</t>
  </si>
  <si>
    <t xml:space="preserve">       среднего образования</t>
  </si>
  <si>
    <t xml:space="preserve">№ </t>
  </si>
  <si>
    <t>Цена</t>
  </si>
  <si>
    <t>п/п</t>
  </si>
  <si>
    <t>Питание  из малообеспеченных семей</t>
  </si>
  <si>
    <t xml:space="preserve">Приложение </t>
  </si>
  <si>
    <t xml:space="preserve">              представления бюджетной заявки</t>
  </si>
  <si>
    <t xml:space="preserve">           Форма 09-322</t>
  </si>
  <si>
    <t>Выплаты денежных средств опекунам</t>
  </si>
  <si>
    <t xml:space="preserve">         </t>
  </si>
  <si>
    <t>Вид данных(прогноз, план, отчет)</t>
  </si>
  <si>
    <t>Государственное  учреждение</t>
  </si>
  <si>
    <t>СШ № 48</t>
  </si>
  <si>
    <t>О20</t>
  </si>
  <si>
    <t>О33</t>
  </si>
  <si>
    <t xml:space="preserve">Наименование </t>
  </si>
  <si>
    <t>Количество опекунов, получивших вылаты денежных средств</t>
  </si>
  <si>
    <t>Сумма доплат за счет трансфертов из республиканского бюджета, тыс.тенге</t>
  </si>
  <si>
    <t>Количество работников, получивших доплату</t>
  </si>
  <si>
    <t>Ежемесячная сумма денежных выплат в тенге</t>
  </si>
  <si>
    <t>Сумма денежных средств из республиканского бюджета, тыс.тенге</t>
  </si>
  <si>
    <t>Опекуны</t>
  </si>
  <si>
    <t>Синьков Д.А.</t>
  </si>
  <si>
    <t xml:space="preserve">                                                                                                                                            к Правилам составления и</t>
  </si>
  <si>
    <t xml:space="preserve">                                                                                                                                      представления бюджетной заявки </t>
  </si>
  <si>
    <t xml:space="preserve">                               Форма ГУ</t>
  </si>
  <si>
    <t>Вид данных(прогноз,план,отчет)</t>
  </si>
  <si>
    <t>087</t>
  </si>
  <si>
    <t xml:space="preserve">План на плановый </t>
  </si>
  <si>
    <t xml:space="preserve">период </t>
  </si>
  <si>
    <t xml:space="preserve">      </t>
  </si>
  <si>
    <t>203</t>
  </si>
  <si>
    <t>Приложение 18</t>
  </si>
  <si>
    <t xml:space="preserve">                                                                                                                                        представления бюджетной заявки</t>
  </si>
  <si>
    <t xml:space="preserve">           Форма 01-113</t>
  </si>
  <si>
    <t xml:space="preserve">                                         Расчет </t>
  </si>
  <si>
    <t xml:space="preserve"> расходов на компенсационные выплаты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</si>
  <si>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</si>
  <si>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Категоря должностей</t>
  </si>
  <si>
    <t>Сумма должностных окладов в месяц из соответствующих форм,по расчету расхода по оплате труда  тыс.т</t>
  </si>
  <si>
    <t xml:space="preserve">Пособие на оздоровление государственных  служащих </t>
  </si>
  <si>
    <t xml:space="preserve">Сумма пособий на оздоровление в год тыс.т </t>
  </si>
  <si>
    <t>Кол-во работников</t>
  </si>
  <si>
    <t>Сумма тыс.т</t>
  </si>
  <si>
    <t>В2/1</t>
  </si>
  <si>
    <t>В2/2</t>
  </si>
  <si>
    <t>В2/3</t>
  </si>
  <si>
    <t>В2/4</t>
  </si>
  <si>
    <t>В3/1</t>
  </si>
  <si>
    <t>В3/4</t>
  </si>
  <si>
    <t>В4/3</t>
  </si>
  <si>
    <t>В4/4</t>
  </si>
  <si>
    <t>Приложение 12</t>
  </si>
  <si>
    <t xml:space="preserve">                        к Правилам составления и</t>
  </si>
  <si>
    <t xml:space="preserve">                         представления бюджетной заявки</t>
  </si>
  <si>
    <t>Форма11-111</t>
  </si>
  <si>
    <t>Приложение 10</t>
  </si>
  <si>
    <t xml:space="preserve">                  расходов  на оплату труда  рабочих государственных учреждений  </t>
  </si>
  <si>
    <t>Форма 09-111</t>
  </si>
  <si>
    <t xml:space="preserve">                     </t>
  </si>
  <si>
    <t>Квалификационный разряд</t>
  </si>
  <si>
    <t>Должностные оклады (ставки) рабочих государственных учреждений</t>
  </si>
  <si>
    <t>Сумма доплат в месяц (гр.6+гр.7+гр9)</t>
  </si>
  <si>
    <t>Надбавки</t>
  </si>
  <si>
    <t>Разница в заработной плате</t>
  </si>
  <si>
    <t xml:space="preserve">Итого </t>
  </si>
  <si>
    <t xml:space="preserve">  Кол-во штатных единиц</t>
  </si>
  <si>
    <t>Долж. окл. на ед. (базовый долж. окл х коэфф)</t>
  </si>
  <si>
    <t>Сумма гр.2хгр.3/1000</t>
  </si>
  <si>
    <t>Доплата за руководство бригадой</t>
  </si>
  <si>
    <t>Доплата за совмещение должностей (расширение зоны обслуживания) и выполнение обязанностей временно отсутствующего работника</t>
  </si>
  <si>
    <t>Доплата рабочим, занятым  на тяжелых (особо тяжелых) физических работах и работах с вредными (особо вредными) и опасными (особо опасными) условиями труда (туалеты)</t>
  </si>
  <si>
    <t>Доплата за особые условия труда (ночные)</t>
  </si>
  <si>
    <t>Надбавка за работу на автомобилях с прицепами</t>
  </si>
  <si>
    <t>Надбавка за классную квалификацию</t>
  </si>
  <si>
    <t>Надбавка за работу в Вооруженных Силах, других войсках и воинских формированиях, правоохранительных органах, государственной противопожарной службе</t>
  </si>
  <si>
    <t>Сумма надбавок в месяц (гр.15+гр.17+гр.19)</t>
  </si>
  <si>
    <t>основной</t>
  </si>
  <si>
    <t>долж. окл.</t>
  </si>
  <si>
    <t>Кол-во работников, которым установлена доплата</t>
  </si>
  <si>
    <t>Кол-во работников, которым установлена надбавка</t>
  </si>
  <si>
    <t xml:space="preserve">заработной </t>
  </si>
  <si>
    <t>на ед.</t>
  </si>
  <si>
    <t>Кол-во работников государственных учреждений, которым выплачивается данная разница</t>
  </si>
  <si>
    <t>платы в месяц</t>
  </si>
  <si>
    <t>платы в год</t>
  </si>
  <si>
    <t>(базовый должн.окл. * коэфф.)</t>
  </si>
  <si>
    <t>гр.2*гр.3 /1000</t>
  </si>
  <si>
    <t>гр.4+гр.10</t>
  </si>
  <si>
    <t>Единица из</t>
  </si>
  <si>
    <t>ед</t>
  </si>
  <si>
    <t>сезонный рабочий на 8 мес</t>
  </si>
  <si>
    <t>гардеробщица на 9 месяцев</t>
  </si>
  <si>
    <t>Наименование профессий, должностей, категорий работников</t>
  </si>
  <si>
    <t>должность</t>
  </si>
  <si>
    <t>Звено, разряд</t>
  </si>
  <si>
    <t>Ступень</t>
  </si>
  <si>
    <t>Коэф</t>
  </si>
  <si>
    <t>Количество штатных единиц</t>
  </si>
  <si>
    <t xml:space="preserve">                                                                                                           Доплаты</t>
  </si>
  <si>
    <t xml:space="preserve">  Сумма доплат в месяц (гр.16+гр.18+гр.20+гр.22+гр.24)</t>
  </si>
  <si>
    <t>Итого основной з/платы в месяц</t>
  </si>
  <si>
    <t>Итого основной з/платы в год</t>
  </si>
  <si>
    <t>1-2</t>
  </si>
  <si>
    <t>2-3</t>
  </si>
  <si>
    <t>3-5</t>
  </si>
  <si>
    <t>5-7</t>
  </si>
  <si>
    <t>7-10</t>
  </si>
  <si>
    <t>10-13</t>
  </si>
  <si>
    <t>13-16</t>
  </si>
  <si>
    <t>16-20</t>
  </si>
  <si>
    <t>20-25</t>
  </si>
  <si>
    <t>свыше 25</t>
  </si>
  <si>
    <t xml:space="preserve">                                                                         За классное руководство (руководство группой)</t>
  </si>
  <si>
    <t>За проверку и тетрадей и письменных работ</t>
  </si>
  <si>
    <t>Заведование учебными кабинетами (лабораториями, мастерскими, учебно - консультативными пунктами)</t>
  </si>
  <si>
    <t>За библиотечный  фонд/экспер</t>
  </si>
  <si>
    <t>Обучение на дому</t>
  </si>
  <si>
    <t>Инклюзив</t>
  </si>
  <si>
    <t>Надбавка 10%</t>
  </si>
  <si>
    <t xml:space="preserve">Сумма </t>
  </si>
  <si>
    <t>Кол-во работников которым установлена доплата</t>
  </si>
  <si>
    <t xml:space="preserve"> тыс.тенге</t>
  </si>
  <si>
    <t xml:space="preserve"> тенге</t>
  </si>
  <si>
    <t>директор</t>
  </si>
  <si>
    <t>A1</t>
  </si>
  <si>
    <t>3</t>
  </si>
  <si>
    <t>зам. директора по УВР, ВР, по проф.обучению</t>
  </si>
  <si>
    <t>3-1</t>
  </si>
  <si>
    <t>зам. директора по АХЧ, главный бухгалтер</t>
  </si>
  <si>
    <t>A2</t>
  </si>
  <si>
    <t>зав. библиотекой</t>
  </si>
  <si>
    <t>C</t>
  </si>
  <si>
    <t>1</t>
  </si>
  <si>
    <t>организатор НВП</t>
  </si>
  <si>
    <t>B2</t>
  </si>
  <si>
    <t>2</t>
  </si>
  <si>
    <t>лаборант  химии</t>
  </si>
  <si>
    <t>B4</t>
  </si>
  <si>
    <t>4</t>
  </si>
  <si>
    <t>соц педагог, лаборант физики, биологии, ИВТ, интерактивного обор.</t>
  </si>
  <si>
    <t>B3</t>
  </si>
  <si>
    <t>педагог-психолог</t>
  </si>
  <si>
    <t>Учитель  логопед,  дефектолог</t>
  </si>
  <si>
    <t>секретарь, делопроизводитель</t>
  </si>
  <si>
    <t>D</t>
  </si>
  <si>
    <t>библиотекарь</t>
  </si>
  <si>
    <t>Педогог доп образование</t>
  </si>
  <si>
    <t>В3</t>
  </si>
  <si>
    <t>Ст.вожатая,</t>
  </si>
  <si>
    <t xml:space="preserve"> Восп ГПД  нач, кл</t>
  </si>
  <si>
    <t xml:space="preserve">Воспит    ГПД </t>
  </si>
  <si>
    <t>В4</t>
  </si>
  <si>
    <t>учителя</t>
  </si>
  <si>
    <t>В2</t>
  </si>
  <si>
    <t>итого:</t>
  </si>
  <si>
    <t>рабочие</t>
  </si>
  <si>
    <t>итого МФЗП</t>
  </si>
  <si>
    <t>            Директор_____________________Баграмова Г.Т.</t>
  </si>
  <si>
    <t>   Директор_____________________Баграмова Г.Т.</t>
  </si>
  <si>
    <t>  Директор_____________________Баграмова Г.Т.</t>
  </si>
  <si>
    <t>                  Директор_____________________Баграмова Г.Т..</t>
  </si>
  <si>
    <t>    Директор_____________________Баграмова Г.Т.</t>
  </si>
  <si>
    <t>     Директор_____________________Баграмова Г.Т.</t>
  </si>
  <si>
    <t> Директор_____________________Баграмова Г.Т.</t>
  </si>
  <si>
    <t>Компенсационные выплаты</t>
  </si>
  <si>
    <t>Категория должностей</t>
  </si>
  <si>
    <t>Звено</t>
  </si>
  <si>
    <t>Сумма должностных окладов в месяц из соответствующих форм по расчету по оплате труда</t>
  </si>
  <si>
    <t>Пособие на оздоровление гос.и гражд.служащих</t>
  </si>
  <si>
    <t xml:space="preserve">Сумма пособий на оздровление в год </t>
  </si>
  <si>
    <t>кол-во</t>
  </si>
  <si>
    <t>Сумма гр.2хгр.3</t>
  </si>
  <si>
    <t>Директор</t>
  </si>
  <si>
    <t>А1</t>
  </si>
  <si>
    <t>Зам.дир.УВР,ВР.</t>
  </si>
  <si>
    <t>Зам.дир по проф.обучению</t>
  </si>
  <si>
    <t>Учителя</t>
  </si>
  <si>
    <t>В2,3,4</t>
  </si>
  <si>
    <t>1,2,3,4</t>
  </si>
  <si>
    <t>Зам.дир по АХЧ</t>
  </si>
  <si>
    <t>А2</t>
  </si>
  <si>
    <t>Гл.бухгалтер</t>
  </si>
  <si>
    <t>С</t>
  </si>
  <si>
    <t>Бухгалтер</t>
  </si>
  <si>
    <t>Соц.педагог</t>
  </si>
  <si>
    <t>Психолог</t>
  </si>
  <si>
    <t>Зав.библиотекой</t>
  </si>
  <si>
    <t>Библиотекарь</t>
  </si>
  <si>
    <t>Ст.вожатый</t>
  </si>
  <si>
    <t>Делопроиз, секретарь</t>
  </si>
  <si>
    <t>Организатор НВП</t>
  </si>
  <si>
    <t>Системный администратор</t>
  </si>
  <si>
    <t>Лаборант интерактивного оборудования</t>
  </si>
  <si>
    <t>Инженер по программному обесп.</t>
  </si>
  <si>
    <t>ИТОГО:</t>
  </si>
  <si>
    <t>КГУ «Общеобразовательная школа</t>
  </si>
  <si>
    <t xml:space="preserve"> имени Нуркена Абдирова» отдела образования города Караганды </t>
  </si>
  <si>
    <t>управления образования Карагандинской области.</t>
  </si>
  <si>
    <t>ГУ "Управление образования области"</t>
  </si>
  <si>
    <t>Вся  основная з/п учителей и тех персонала</t>
  </si>
  <si>
    <t xml:space="preserve"> Расчет</t>
  </si>
  <si>
    <t>расходов на оплату труда</t>
  </si>
  <si>
    <t>работников государственных учреждений образования</t>
  </si>
  <si>
    <t>      Коды</t>
  </si>
  <si>
    <t>.082</t>
  </si>
  <si>
    <t>Доплата за квалификацию педагогического мастерства</t>
  </si>
  <si>
    <t>Сумма в мес  тенге</t>
  </si>
  <si>
    <t>Сумма в год тыс.тенге</t>
  </si>
  <si>
    <t>Ед. изм-ия</t>
  </si>
  <si>
    <t>В2-1</t>
  </si>
  <si>
    <t>В2-2</t>
  </si>
  <si>
    <t>В2-3</t>
  </si>
  <si>
    <t>В4-1</t>
  </si>
  <si>
    <t>В4-2</t>
  </si>
  <si>
    <t>Приложение 5</t>
  </si>
  <si>
    <t xml:space="preserve">к Правилам составления и </t>
  </si>
  <si>
    <t>Форма 04-111</t>
  </si>
  <si>
    <t>.015</t>
  </si>
  <si>
    <t>Итого сумма доплат в год</t>
  </si>
  <si>
    <t>Наставничество</t>
  </si>
  <si>
    <t>Магистр</t>
  </si>
  <si>
    <t>Английский язык</t>
  </si>
  <si>
    <t>В2-4</t>
  </si>
  <si>
    <t>В4-4</t>
  </si>
  <si>
    <t>В4-3</t>
  </si>
  <si>
    <t>В3/2</t>
  </si>
  <si>
    <t>В4/1</t>
  </si>
  <si>
    <t>Зам.дир.ЭР</t>
  </si>
  <si>
    <t>Инженер  ИВТ по оборудованию</t>
  </si>
  <si>
    <t>Воспитатель ГПД</t>
  </si>
  <si>
    <t>Лаборант биологии, физики, ИВТ</t>
  </si>
  <si>
    <t>Лаборант химии</t>
  </si>
  <si>
    <t>Педагог псиголог</t>
  </si>
  <si>
    <t>Учитель логопед, дефектолог</t>
  </si>
  <si>
    <t xml:space="preserve"> Расчет </t>
  </si>
  <si>
    <t xml:space="preserve">шт </t>
  </si>
  <si>
    <t>одна услуга</t>
  </si>
  <si>
    <t>отчет</t>
  </si>
  <si>
    <t>Строительные материалы</t>
  </si>
  <si>
    <t>Форма 01-414</t>
  </si>
  <si>
    <t xml:space="preserve">Расчет расходов по закупке вычислительного и др.оборудования
</t>
  </si>
  <si>
    <t>Хозяйственные товары</t>
  </si>
  <si>
    <t>Приложение 63</t>
  </si>
  <si>
    <t xml:space="preserve">                                                                                                                                                                                  Приложение 57</t>
  </si>
  <si>
    <t xml:space="preserve">                                                                                                                                                                  Приложение 57</t>
  </si>
  <si>
    <t xml:space="preserve">                                                                                                                                                                  Приложение 25</t>
  </si>
  <si>
    <t>Количество сотрудников,достигших пенсионного возраста</t>
  </si>
  <si>
    <t>7</t>
  </si>
  <si>
    <t>единица</t>
  </si>
  <si>
    <t>Форма 01-149</t>
  </si>
  <si>
    <t>Мяч баскетбольный</t>
  </si>
  <si>
    <t>Мяч волейбольный</t>
  </si>
  <si>
    <t>банка</t>
  </si>
  <si>
    <t>Краска водноэмульсионная 25кг</t>
  </si>
  <si>
    <t>кв.м</t>
  </si>
  <si>
    <t>Отчет</t>
  </si>
  <si>
    <t>Материальная помощь</t>
  </si>
  <si>
    <t>Спортивные товары</t>
  </si>
  <si>
    <t>25*78</t>
  </si>
  <si>
    <t>Увержденный план на  2023г</t>
  </si>
  <si>
    <t>005</t>
  </si>
  <si>
    <t>Форма 01-419</t>
  </si>
  <si>
    <t>Приложение 55</t>
  </si>
  <si>
    <t>Форма 01-169</t>
  </si>
  <si>
    <t>Услуга подписки почта</t>
  </si>
  <si>
    <t>Работы по расчету ПСД на капитальный ремонт школы</t>
  </si>
  <si>
    <t>Работы по установке питьевых фонтанов</t>
  </si>
  <si>
    <t>Услуги охраны школы</t>
  </si>
  <si>
    <t>2590*84</t>
  </si>
  <si>
    <t>Услуги программы 1 с бюджет</t>
  </si>
  <si>
    <t>Услуги системы билимал Аналитика</t>
  </si>
  <si>
    <t>Услуги системы билимал Педат</t>
  </si>
  <si>
    <t>Услуги системы билимал СДОТ</t>
  </si>
  <si>
    <t>Услуги системыЕ-билимал</t>
  </si>
  <si>
    <t>Обслуживание пожарной сигнализации</t>
  </si>
  <si>
    <t>Обслуживание теплосчетчика</t>
  </si>
  <si>
    <t>Услуги дезинсекций и дератизации школы</t>
  </si>
  <si>
    <t xml:space="preserve">Предоставление доступа к системе для ЭВМ </t>
  </si>
  <si>
    <t>Предоставление доступа программа Лидер</t>
  </si>
  <si>
    <t>Услуги по обслуживанию оргтехники</t>
  </si>
  <si>
    <t>Услуги облачного сервиса</t>
  </si>
  <si>
    <t>Предоставление доступа к системе CMS+</t>
  </si>
  <si>
    <t>Услуги охраны школы договор ГПХ</t>
  </si>
  <si>
    <t xml:space="preserve">на 2023 год </t>
  </si>
  <si>
    <t>бухгалтер,   инженер по обор, системный администратор, инженер по програм.обеспечению.</t>
  </si>
  <si>
    <t>Лабораторное испытание по определению качества огнезащитной обработки кровли</t>
  </si>
  <si>
    <t>Перезарядка огнетушителей</t>
  </si>
  <si>
    <t>Работы по изготовлению табличек информационных</t>
  </si>
  <si>
    <t>Вывоз и утилизация ламп</t>
  </si>
  <si>
    <t>Сварочные работы</t>
  </si>
  <si>
    <t>Вывоз снега</t>
  </si>
  <si>
    <t>Работы по изготовлению стендов в кабинет труда,нвп</t>
  </si>
  <si>
    <t>Работы по установке видеокамер</t>
  </si>
  <si>
    <t>Флаг</t>
  </si>
  <si>
    <t>Пульки упаковка 250шт</t>
  </si>
  <si>
    <t>упаковка</t>
  </si>
  <si>
    <t>Краски  и картриджи для принетра</t>
  </si>
  <si>
    <t>Электротовары</t>
  </si>
  <si>
    <t>Светильник пластмассовый е60</t>
  </si>
  <si>
    <t>Светодиодная лампа лэд 10</t>
  </si>
  <si>
    <t>Датчик движения дд360</t>
  </si>
  <si>
    <t xml:space="preserve">Лопаты разные </t>
  </si>
  <si>
    <t>Молоток маленький</t>
  </si>
  <si>
    <t>Работы монтажные пожарной сигнализаций</t>
  </si>
  <si>
    <t>Плакат в рамке с гос.символикой</t>
  </si>
  <si>
    <t>Запасные части</t>
  </si>
  <si>
    <t>Кабель vga vga</t>
  </si>
  <si>
    <t>Колонка звуковая для компьютера</t>
  </si>
  <si>
    <t>Фильтр сетевой</t>
  </si>
  <si>
    <t>Оперативная память 240гб</t>
  </si>
  <si>
    <t>SSD 500mb  память</t>
  </si>
  <si>
    <t>Кабель hdmi 20м</t>
  </si>
  <si>
    <t>Кабель ттр 2*2,5</t>
  </si>
  <si>
    <t>метр</t>
  </si>
  <si>
    <t>Кабель бухта 305метров</t>
  </si>
  <si>
    <t>Кабель соединительный для проектора</t>
  </si>
  <si>
    <t xml:space="preserve">Кабель экранизированный </t>
  </si>
  <si>
    <t>Крепление для проектра</t>
  </si>
  <si>
    <t xml:space="preserve">Мышь </t>
  </si>
  <si>
    <t>Кабель юзб для принтера</t>
  </si>
  <si>
    <t xml:space="preserve">Точка доступа </t>
  </si>
  <si>
    <t>Замок навесной</t>
  </si>
  <si>
    <t>Жидкое мыло 5 литровый</t>
  </si>
  <si>
    <t>Мел в пачке 100шт</t>
  </si>
  <si>
    <t xml:space="preserve">Поролон для мата 1,5*2 с материалом </t>
  </si>
  <si>
    <t xml:space="preserve">Папка пластиковая </t>
  </si>
  <si>
    <t>Сетка для волейбола</t>
  </si>
  <si>
    <t>Мяч футбольный</t>
  </si>
  <si>
    <t>Скакалка</t>
  </si>
  <si>
    <t>Спортивный лук с мишенью</t>
  </si>
  <si>
    <t>Обруч</t>
  </si>
  <si>
    <t>Сетка для баскетбола</t>
  </si>
  <si>
    <t>Журнал регистраций приказов</t>
  </si>
  <si>
    <t>Тетрадь общая А4</t>
  </si>
  <si>
    <t>Клей карандашный 35гр</t>
  </si>
  <si>
    <t xml:space="preserve">Выключатель </t>
  </si>
  <si>
    <t>Лампа светодиодная 18вт Т8</t>
  </si>
  <si>
    <t>Лампа светодиодная тип цоколя Е27</t>
  </si>
  <si>
    <t xml:space="preserve">Розетка двухместная </t>
  </si>
  <si>
    <t>Игра для инклюзивников</t>
  </si>
  <si>
    <t>Деревянный сортер</t>
  </si>
  <si>
    <t>Мягкие пазлы</t>
  </si>
  <si>
    <t>Деревянные межполушарные доски лабиринт</t>
  </si>
  <si>
    <t>Шпагат веревка</t>
  </si>
  <si>
    <t>Унитаз</t>
  </si>
  <si>
    <t>Насос погружной</t>
  </si>
  <si>
    <t>Ремонт туалета под инклюзивный</t>
  </si>
  <si>
    <t xml:space="preserve">Кресло офисное </t>
  </si>
  <si>
    <t>Интерактивная панель</t>
  </si>
  <si>
    <t>Мешок на 50кг зеленный</t>
  </si>
  <si>
    <t>Чистящее средство для ван сухое 400гр</t>
  </si>
  <si>
    <t>Порошок стиральный 400гр</t>
  </si>
  <si>
    <t>Санокс гель для ванн 750 гр</t>
  </si>
  <si>
    <t>Текущий ремонт библиотеки</t>
  </si>
  <si>
    <t>Текущий ремонт полов 2-3 этаж</t>
  </si>
  <si>
    <t>Отчет на 2023год</t>
  </si>
  <si>
    <t>Увержденный план на  2024г</t>
  </si>
  <si>
    <t>Отчет на 2023 год</t>
  </si>
  <si>
    <t>Работа по опрессовке и промывке системы отопления</t>
  </si>
  <si>
    <t>Работы по изготовлению мебели в библиотеку</t>
  </si>
  <si>
    <t xml:space="preserve">                                                                                                                                                                             Форма 01 - 421</t>
  </si>
  <si>
    <t xml:space="preserve">Туалетная бумага </t>
  </si>
  <si>
    <t>Маска сварочная</t>
  </si>
  <si>
    <t xml:space="preserve">Принтер МФУ </t>
  </si>
  <si>
    <t>Пила электрическая</t>
  </si>
  <si>
    <t>Бензопила</t>
  </si>
  <si>
    <t>Сварочная маска</t>
  </si>
  <si>
    <t>Запорная арматура с нижней подводкой</t>
  </si>
  <si>
    <t>Клипсы на 20 канализационные</t>
  </si>
  <si>
    <t>Пробка диаметр 100</t>
  </si>
  <si>
    <t>Переход стальной 50*100</t>
  </si>
  <si>
    <t>Жидкие гвозди</t>
  </si>
  <si>
    <t>Клипсы на 50d</t>
  </si>
  <si>
    <t>Дюбель</t>
  </si>
  <si>
    <t>Флешка юзб</t>
  </si>
  <si>
    <t>Замки на пластиковые двери</t>
  </si>
  <si>
    <t>Шпатлевка финишная 25кг</t>
  </si>
  <si>
    <t>мешок</t>
  </si>
  <si>
    <t>Краска 20 кг белая глянцевая</t>
  </si>
  <si>
    <t>Клей для кафеля 25кг</t>
  </si>
  <si>
    <t>Шпатлевка маслянно-клеевая 1кг</t>
  </si>
  <si>
    <t>пачка</t>
  </si>
  <si>
    <t>Затирка для межплитточных швов</t>
  </si>
  <si>
    <t xml:space="preserve">Мешок для мусора </t>
  </si>
  <si>
    <t>рулон</t>
  </si>
  <si>
    <t>Валик</t>
  </si>
  <si>
    <t>Кисть малярная</t>
  </si>
  <si>
    <t>Олифа 5 литровый</t>
  </si>
  <si>
    <t>Щетка для побелки</t>
  </si>
  <si>
    <t>Паста меловая 1кг</t>
  </si>
  <si>
    <t>Растворитель для краски 1 литровый</t>
  </si>
  <si>
    <t>бутылка</t>
  </si>
  <si>
    <t>Перчатки резиновые</t>
  </si>
  <si>
    <t>пара</t>
  </si>
  <si>
    <t>Доводчик дверной</t>
  </si>
  <si>
    <t>Услуги по производственному контролю</t>
  </si>
  <si>
    <t>Кондиционер</t>
  </si>
  <si>
    <t>Холодильник</t>
  </si>
  <si>
    <t>Стиральная машина</t>
  </si>
  <si>
    <t>Жалюзи с фотопечатью</t>
  </si>
  <si>
    <t>Работы по расчету дефектной ведомости на ремонт кабинета</t>
  </si>
  <si>
    <t>Услуги по предоставлению лицензий Кабис</t>
  </si>
  <si>
    <t>Услуги по изготовлению кадастрового паспорта</t>
  </si>
  <si>
    <t>Смеситель</t>
  </si>
  <si>
    <t>Шланг гайка-гайка 1метр</t>
  </si>
  <si>
    <t>Средство чистящее 400гр</t>
  </si>
  <si>
    <t>Средство моющее гель 900гр</t>
  </si>
  <si>
    <t>Шланг гайка-гайка 60см</t>
  </si>
  <si>
    <t>Шланг гайка-штуцер 60см</t>
  </si>
  <si>
    <t>Гипохлорид кальция 50кг</t>
  </si>
  <si>
    <t>бочка</t>
  </si>
  <si>
    <t xml:space="preserve">Перчатки рабочие </t>
  </si>
  <si>
    <t>Регистр 80мкм</t>
  </si>
  <si>
    <t>Ледоруб-топор</t>
  </si>
  <si>
    <t>Лопата снегоуборочная</t>
  </si>
  <si>
    <t>Набор для ванной</t>
  </si>
  <si>
    <t>компл</t>
  </si>
  <si>
    <t xml:space="preserve">Услуги по замене фильтров для воды </t>
  </si>
  <si>
    <t>Скотч прозрачный</t>
  </si>
  <si>
    <t>Запорная арматура для унитаза</t>
  </si>
  <si>
    <t>Труба 20мм</t>
  </si>
  <si>
    <t>Работы по текущему ремонту двух  кабинетов (завучи,учительская)</t>
  </si>
  <si>
    <t>Работы по пошиву штор,тюли,занавесок (актовый зал,3этаж коридор)</t>
  </si>
  <si>
    <t>Работа высотные повесить два баннера спортзал</t>
  </si>
  <si>
    <t>Услуги вывоза мусора</t>
  </si>
  <si>
    <t>Жалюзи второй этаж коридоры и один кабинет</t>
  </si>
  <si>
    <t>Ветошь для мытья полов тряпка</t>
  </si>
  <si>
    <t>Личный листок по учету кадров</t>
  </si>
  <si>
    <t>Услуги облачного сервиса ЦОУ</t>
  </si>
  <si>
    <t>Услуги автовышки на 3 часа</t>
  </si>
  <si>
    <t>Работы по ремонту турникета</t>
  </si>
  <si>
    <t>Компьютеры в библиотеку</t>
  </si>
  <si>
    <t>Телефон аппарат</t>
  </si>
  <si>
    <t>Сканнер штрих кода ручной</t>
  </si>
  <si>
    <t>Глобальная комп</t>
  </si>
  <si>
    <t>Работы по изготовлению мебели завучей</t>
  </si>
  <si>
    <t>Услуги по продлению доменного имени</t>
  </si>
  <si>
    <t xml:space="preserve">Кабель пвс электрическая </t>
  </si>
  <si>
    <t>Художественная литература</t>
  </si>
  <si>
    <t>Штраф за сэс</t>
  </si>
  <si>
    <t>Услуги по предоставлению доступа к информационной системе электронный учебник</t>
  </si>
  <si>
    <t>Гизатулина Д.Р</t>
  </si>
  <si>
    <t>Ефремюк Т.А</t>
  </si>
  <si>
    <t>Купченко Г.И</t>
  </si>
  <si>
    <t>Ючков А.А</t>
  </si>
  <si>
    <t>Игамбердиева Г.Д</t>
  </si>
  <si>
    <t>Нурмахамбеткызы А</t>
  </si>
  <si>
    <t>Жунусова А.Т</t>
  </si>
  <si>
    <t>Услуги по организаций питания обучающихся c 1 gj 4 класс</t>
  </si>
  <si>
    <t>Моноблок в кабинет бухгалтерии</t>
  </si>
  <si>
    <t>Приложение 51</t>
  </si>
  <si>
    <t>Форма 01-161</t>
  </si>
  <si>
    <t xml:space="preserve">Расчет расходов на служебные командировки внутри страны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</si>
</sst>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#,##0.0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 CYR"/>
    </font>
    <font>
      <sz val="10"/>
      <name val="Times New Roman CYR"/>
    </font>
    <font>
      <sz val="8"/>
      <name val="Times New Roman CYR"/>
      <charset val="204"/>
    </font>
    <font>
      <b/>
      <sz val="12"/>
      <name val="Times New Roman CYR"/>
    </font>
    <font>
      <sz val="10"/>
      <color indexed="8"/>
      <name val="Times New Roman CYR"/>
    </font>
    <font>
      <sz val="10"/>
      <name val="Times New Roman"/>
      <family val="1"/>
      <charset val="204"/>
    </font>
    <font>
      <b/>
      <sz val="10"/>
      <color indexed="8"/>
      <name val="Times New Roman CYR"/>
    </font>
    <font>
      <b/>
      <sz val="10"/>
      <name val="Arial CYR"/>
    </font>
    <font>
      <b/>
      <sz val="10"/>
      <color indexed="8"/>
      <name val="Times New Roman CYR"/>
      <charset val="204"/>
    </font>
    <font>
      <sz val="10"/>
      <name val="Arial CYR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color indexed="10"/>
      <name val="Times New Roman Cyr"/>
      <family val="1"/>
      <charset val="204"/>
    </font>
    <font>
      <b/>
      <sz val="12"/>
      <name val="Times New Roman Cyr"/>
      <charset val="204"/>
    </font>
    <font>
      <sz val="10"/>
      <name val="Times New Roman CYR"/>
      <charset val="204"/>
    </font>
    <font>
      <b/>
      <sz val="12"/>
      <name val="Times New Roman Cyr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 Cyr"/>
      <family val="1"/>
      <charset val="204"/>
    </font>
    <font>
      <b/>
      <sz val="10"/>
      <color indexed="10"/>
      <name val="Arial Cyr"/>
      <charset val="204"/>
    </font>
    <font>
      <b/>
      <sz val="10"/>
      <color rgb="FF1E1E1E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0"/>
      <name val="Times New Roman Cyr"/>
      <charset val="204"/>
    </font>
    <font>
      <b/>
      <sz val="8"/>
      <name val="Arial Cyr"/>
      <family val="2"/>
      <charset val="204"/>
    </font>
    <font>
      <b/>
      <i/>
      <sz val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Arial Cyr"/>
      <charset val="204"/>
    </font>
    <font>
      <b/>
      <sz val="11"/>
      <name val="Times New Roman Cyr"/>
      <family val="1"/>
      <charset val="204"/>
    </font>
    <font>
      <b/>
      <sz val="11"/>
      <name val="Times New Roman Cyr"/>
      <charset val="204"/>
    </font>
    <font>
      <sz val="10"/>
      <color indexed="10"/>
      <name val="Arial Cyr"/>
      <charset val="204"/>
    </font>
    <font>
      <sz val="11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b/>
      <sz val="8"/>
      <name val="Times New Roman Cyr"/>
      <family val="1"/>
      <charset val="204"/>
    </font>
    <font>
      <sz val="7"/>
      <color indexed="12"/>
      <name val="Times New Roman Cyr"/>
      <family val="1"/>
      <charset val="204"/>
    </font>
    <font>
      <sz val="8"/>
      <name val="Arial"/>
      <family val="2"/>
      <charset val="204"/>
    </font>
    <font>
      <b/>
      <sz val="8"/>
      <color indexed="12"/>
      <name val="Times New Roman Cyr"/>
      <family val="1"/>
      <charset val="204"/>
    </font>
    <font>
      <sz val="8"/>
      <color indexed="12"/>
      <name val="Times New Roman Cyr"/>
      <family val="1"/>
      <charset val="204"/>
    </font>
    <font>
      <sz val="8"/>
      <color indexed="12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indexed="12"/>
      <name val="Times New Roman Cyr"/>
      <family val="1"/>
      <charset val="204"/>
    </font>
    <font>
      <sz val="7"/>
      <name val="Times New Roman"/>
      <family val="1"/>
      <charset val="204"/>
    </font>
    <font>
      <b/>
      <sz val="10"/>
      <color indexed="12"/>
      <name val="Times New Roman Cyr"/>
      <charset val="204"/>
    </font>
    <font>
      <sz val="10"/>
      <color rgb="FF000000"/>
      <name val="Consolas"/>
      <family val="3"/>
      <charset val="204"/>
    </font>
    <font>
      <sz val="10"/>
      <color rgb="FF000000"/>
      <name val="KZ Times New Roman"/>
      <family val="1"/>
      <charset val="204"/>
    </font>
    <font>
      <sz val="11"/>
      <color theme="1"/>
      <name val="KZ Times New Roman"/>
      <family val="1"/>
      <charset val="204"/>
    </font>
    <font>
      <b/>
      <sz val="11"/>
      <color rgb="FF000000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</font>
    <font>
      <b/>
      <sz val="8"/>
      <name val="Times New Roman CYR"/>
    </font>
    <font>
      <b/>
      <i/>
      <sz val="8"/>
      <name val="Times New Roman Cyr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Arial Cyr"/>
      <charset val="204"/>
    </font>
    <font>
      <b/>
      <sz val="8"/>
      <name val="Arial"/>
      <family val="2"/>
      <charset val="204"/>
    </font>
    <font>
      <b/>
      <sz val="8"/>
      <color indexed="12"/>
      <name val="Times New Roman Cyr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 tint="4.9989318521683403E-2"/>
      <name val="Times New Roman"/>
      <family val="1"/>
      <charset val="204"/>
    </font>
    <font>
      <sz val="10"/>
      <name val="Times New Roman CYR"/>
      <charset val="1"/>
    </font>
    <font>
      <sz val="8"/>
      <color indexed="8"/>
      <name val="Times New Roman"/>
      <family val="1"/>
      <charset val="204"/>
    </font>
    <font>
      <u/>
      <sz val="8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7">
    <xf numFmtId="0" fontId="0" fillId="0" borderId="0"/>
    <xf numFmtId="0" fontId="27" fillId="0" borderId="0"/>
    <xf numFmtId="0" fontId="27" fillId="0" borderId="0"/>
    <xf numFmtId="0" fontId="1" fillId="0" borderId="0"/>
    <xf numFmtId="0" fontId="58" fillId="0" borderId="0">
      <alignment horizontal="left"/>
    </xf>
    <xf numFmtId="0" fontId="27" fillId="0" borderId="0"/>
    <xf numFmtId="0" fontId="27" fillId="0" borderId="0"/>
  </cellStyleXfs>
  <cellXfs count="77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15" fillId="0" borderId="0" xfId="0" applyFont="1"/>
    <xf numFmtId="0" fontId="12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right"/>
    </xf>
    <xf numFmtId="0" fontId="17" fillId="0" borderId="6" xfId="0" applyFont="1" applyBorder="1"/>
    <xf numFmtId="164" fontId="11" fillId="0" borderId="6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19" fillId="0" borderId="6" xfId="0" applyFont="1" applyBorder="1" applyAlignment="1">
      <alignment horizontal="center" vertical="top"/>
    </xf>
    <xf numFmtId="164" fontId="12" fillId="0" borderId="6" xfId="0" applyNumberFormat="1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16" fillId="0" borderId="0" xfId="0" applyFont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164" fontId="24" fillId="2" borderId="6" xfId="1" applyNumberFormat="1" applyFont="1" applyFill="1" applyBorder="1" applyAlignment="1">
      <alignment horizontal="center" vertical="center"/>
    </xf>
    <xf numFmtId="164" fontId="24" fillId="2" borderId="7" xfId="1" applyNumberFormat="1" applyFont="1" applyFill="1" applyBorder="1" applyAlignment="1">
      <alignment horizontal="center" vertical="center"/>
    </xf>
    <xf numFmtId="164" fontId="16" fillId="0" borderId="6" xfId="0" applyNumberFormat="1" applyFont="1" applyBorder="1" applyAlignment="1">
      <alignment horizontal="center"/>
    </xf>
    <xf numFmtId="164" fontId="16" fillId="0" borderId="5" xfId="0" applyNumberFormat="1" applyFont="1" applyBorder="1" applyAlignment="1">
      <alignment horizontal="center"/>
    </xf>
    <xf numFmtId="2" fontId="16" fillId="0" borderId="6" xfId="0" applyNumberFormat="1" applyFont="1" applyBorder="1" applyAlignment="1">
      <alignment horizontal="center"/>
    </xf>
    <xf numFmtId="0" fontId="16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49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left"/>
    </xf>
    <xf numFmtId="0" fontId="11" fillId="0" borderId="20" xfId="0" applyFont="1" applyBorder="1" applyAlignment="1">
      <alignment horizontal="center"/>
    </xf>
    <xf numFmtId="49" fontId="11" fillId="0" borderId="20" xfId="0" applyNumberFormat="1" applyFont="1" applyBorder="1" applyAlignment="1">
      <alignment horizontal="center"/>
    </xf>
    <xf numFmtId="49" fontId="31" fillId="0" borderId="0" xfId="0" applyNumberFormat="1" applyFont="1" applyAlignment="1">
      <alignment horizontal="left"/>
    </xf>
    <xf numFmtId="0" fontId="30" fillId="0" borderId="12" xfId="0" applyFont="1" applyBorder="1"/>
    <xf numFmtId="0" fontId="30" fillId="0" borderId="15" xfId="0" applyFont="1" applyBorder="1" applyAlignment="1">
      <alignment vertical="center"/>
    </xf>
    <xf numFmtId="0" fontId="30" fillId="0" borderId="15" xfId="0" applyFont="1" applyBorder="1"/>
    <xf numFmtId="0" fontId="30" fillId="0" borderId="12" xfId="0" applyFont="1" applyBorder="1" applyAlignment="1">
      <alignment horizontal="center" vertical="center"/>
    </xf>
    <xf numFmtId="49" fontId="32" fillId="0" borderId="6" xfId="0" applyNumberFormat="1" applyFont="1" applyBorder="1" applyAlignment="1">
      <alignment horizontal="left" vertical="center"/>
    </xf>
    <xf numFmtId="49" fontId="32" fillId="0" borderId="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49" fontId="32" fillId="0" borderId="6" xfId="0" applyNumberFormat="1" applyFont="1" applyBorder="1" applyAlignment="1">
      <alignment horizontal="centerContinuous" vertical="center"/>
    </xf>
    <xf numFmtId="0" fontId="30" fillId="0" borderId="6" xfId="0" applyFont="1" applyBorder="1"/>
    <xf numFmtId="164" fontId="30" fillId="0" borderId="6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Continuous" vertical="center" wrapText="1"/>
    </xf>
    <xf numFmtId="49" fontId="33" fillId="0" borderId="0" xfId="0" applyNumberFormat="1" applyFont="1" applyAlignment="1">
      <alignment horizontal="centerContinuous" vertical="center" wrapText="1"/>
    </xf>
    <xf numFmtId="49" fontId="28" fillId="0" borderId="0" xfId="0" applyNumberFormat="1" applyFont="1" applyAlignment="1">
      <alignment horizontal="centerContinuous" vertical="center" wrapText="1"/>
    </xf>
    <xf numFmtId="0" fontId="28" fillId="0" borderId="20" xfId="0" applyFont="1" applyBorder="1" applyAlignment="1">
      <alignment horizontal="center"/>
    </xf>
    <xf numFmtId="0" fontId="34" fillId="0" borderId="0" xfId="0" applyFont="1"/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6" xfId="0" applyFont="1" applyBorder="1" applyAlignment="1">
      <alignment horizontal="right"/>
    </xf>
    <xf numFmtId="164" fontId="12" fillId="0" borderId="6" xfId="0" applyNumberFormat="1" applyFont="1" applyBorder="1"/>
    <xf numFmtId="0" fontId="28" fillId="0" borderId="17" xfId="0" applyFont="1" applyBorder="1" applyAlignment="1">
      <alignment horizontal="center"/>
    </xf>
    <xf numFmtId="49" fontId="28" fillId="0" borderId="20" xfId="0" applyNumberFormat="1" applyFont="1" applyBorder="1" applyAlignment="1">
      <alignment horizontal="center"/>
    </xf>
    <xf numFmtId="164" fontId="30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8" fillId="0" borderId="14" xfId="0" applyFont="1" applyBorder="1" applyAlignment="1">
      <alignment horizontal="left"/>
    </xf>
    <xf numFmtId="0" fontId="30" fillId="0" borderId="34" xfId="0" applyFont="1" applyBorder="1"/>
    <xf numFmtId="0" fontId="30" fillId="0" borderId="5" xfId="0" applyFont="1" applyBorder="1"/>
    <xf numFmtId="0" fontId="30" fillId="0" borderId="29" xfId="0" applyFont="1" applyBorder="1"/>
    <xf numFmtId="0" fontId="30" fillId="0" borderId="7" xfId="0" applyFont="1" applyBorder="1"/>
    <xf numFmtId="0" fontId="30" fillId="0" borderId="0" xfId="0" applyFont="1" applyAlignment="1">
      <alignment horizontal="center"/>
    </xf>
    <xf numFmtId="0" fontId="30" fillId="0" borderId="6" xfId="0" applyFont="1" applyBorder="1" applyAlignment="1">
      <alignment horizontal="center"/>
    </xf>
    <xf numFmtId="164" fontId="30" fillId="0" borderId="6" xfId="0" applyNumberFormat="1" applyFont="1" applyBorder="1" applyAlignment="1">
      <alignment horizontal="center"/>
    </xf>
    <xf numFmtId="0" fontId="36" fillId="0" borderId="0" xfId="0" applyFont="1" applyAlignment="1">
      <alignment horizontal="left"/>
    </xf>
    <xf numFmtId="164" fontId="33" fillId="0" borderId="0" xfId="0" applyNumberFormat="1" applyFont="1" applyAlignment="1">
      <alignment horizontal="left"/>
    </xf>
    <xf numFmtId="0" fontId="36" fillId="0" borderId="0" xfId="0" applyFont="1"/>
    <xf numFmtId="0" fontId="30" fillId="2" borderId="6" xfId="0" applyFont="1" applyFill="1" applyBorder="1" applyAlignment="1">
      <alignment horizontal="center"/>
    </xf>
    <xf numFmtId="0" fontId="36" fillId="2" borderId="6" xfId="0" applyFont="1" applyFill="1" applyBorder="1"/>
    <xf numFmtId="0" fontId="36" fillId="2" borderId="6" xfId="0" applyFont="1" applyFill="1" applyBorder="1" applyAlignment="1">
      <alignment horizontal="center"/>
    </xf>
    <xf numFmtId="164" fontId="36" fillId="2" borderId="6" xfId="0" applyNumberFormat="1" applyFont="1" applyFill="1" applyBorder="1" applyAlignment="1">
      <alignment horizontal="center"/>
    </xf>
    <xf numFmtId="0" fontId="33" fillId="2" borderId="6" xfId="0" applyFont="1" applyFill="1" applyBorder="1" applyAlignment="1">
      <alignment horizontal="center"/>
    </xf>
    <xf numFmtId="164" fontId="33" fillId="2" borderId="6" xfId="0" applyNumberFormat="1" applyFont="1" applyFill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6" xfId="0" applyFont="1" applyBorder="1" applyAlignment="1">
      <alignment horizontal="left"/>
    </xf>
    <xf numFmtId="0" fontId="33" fillId="0" borderId="6" xfId="0" applyFont="1" applyBorder="1" applyAlignment="1">
      <alignment horizontal="center"/>
    </xf>
    <xf numFmtId="0" fontId="36" fillId="0" borderId="6" xfId="0" applyFont="1" applyBorder="1"/>
    <xf numFmtId="0" fontId="36" fillId="0" borderId="7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6" fillId="0" borderId="7" xfId="0" applyFont="1" applyBorder="1"/>
    <xf numFmtId="0" fontId="36" fillId="0" borderId="7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7" fillId="0" borderId="43" xfId="0" applyFont="1" applyBorder="1"/>
    <xf numFmtId="0" fontId="30" fillId="0" borderId="43" xfId="0" applyFont="1" applyBorder="1"/>
    <xf numFmtId="164" fontId="35" fillId="0" borderId="6" xfId="0" applyNumberFormat="1" applyFont="1" applyBorder="1" applyAlignment="1">
      <alignment horizontal="center"/>
    </xf>
    <xf numFmtId="164" fontId="30" fillId="0" borderId="0" xfId="0" applyNumberFormat="1" applyFont="1"/>
    <xf numFmtId="0" fontId="37" fillId="0" borderId="0" xfId="0" applyFont="1"/>
    <xf numFmtId="0" fontId="36" fillId="0" borderId="0" xfId="0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8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45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39" fillId="0" borderId="0" xfId="0" applyFont="1"/>
    <xf numFmtId="164" fontId="22" fillId="0" borderId="0" xfId="0" applyNumberFormat="1" applyFont="1"/>
    <xf numFmtId="0" fontId="30" fillId="0" borderId="12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/>
    <xf numFmtId="0" fontId="30" fillId="0" borderId="22" xfId="0" applyFont="1" applyBorder="1"/>
    <xf numFmtId="0" fontId="30" fillId="0" borderId="28" xfId="0" applyFont="1" applyBorder="1"/>
    <xf numFmtId="0" fontId="30" fillId="0" borderId="23" xfId="0" applyFont="1" applyBorder="1"/>
    <xf numFmtId="1" fontId="0" fillId="0" borderId="0" xfId="0" applyNumberFormat="1"/>
    <xf numFmtId="0" fontId="30" fillId="0" borderId="30" xfId="0" applyFont="1" applyBorder="1" applyAlignment="1">
      <alignment horizontal="center"/>
    </xf>
    <xf numFmtId="0" fontId="30" fillId="0" borderId="46" xfId="0" applyFont="1" applyBorder="1" applyAlignment="1">
      <alignment horizontal="center"/>
    </xf>
    <xf numFmtId="2" fontId="30" fillId="0" borderId="30" xfId="0" applyNumberFormat="1" applyFont="1" applyBorder="1" applyAlignment="1">
      <alignment horizontal="center"/>
    </xf>
    <xf numFmtId="164" fontId="36" fillId="0" borderId="6" xfId="0" applyNumberFormat="1" applyFont="1" applyBorder="1" applyAlignment="1">
      <alignment horizontal="center"/>
    </xf>
    <xf numFmtId="1" fontId="30" fillId="0" borderId="6" xfId="0" applyNumberFormat="1" applyFont="1" applyBorder="1" applyAlignment="1">
      <alignment horizontal="center"/>
    </xf>
    <xf numFmtId="164" fontId="30" fillId="0" borderId="31" xfId="0" applyNumberFormat="1" applyFont="1" applyBorder="1" applyAlignment="1">
      <alignment horizontal="center"/>
    </xf>
    <xf numFmtId="1" fontId="30" fillId="0" borderId="46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left"/>
    </xf>
    <xf numFmtId="164" fontId="0" fillId="0" borderId="0" xfId="0" applyNumberFormat="1"/>
    <xf numFmtId="0" fontId="28" fillId="0" borderId="4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48" xfId="0" applyFont="1" applyBorder="1" applyAlignment="1">
      <alignment horizontal="center"/>
    </xf>
    <xf numFmtId="1" fontId="33" fillId="0" borderId="49" xfId="0" applyNumberFormat="1" applyFont="1" applyBorder="1" applyAlignment="1">
      <alignment horizontal="center"/>
    </xf>
    <xf numFmtId="164" fontId="29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center"/>
    </xf>
    <xf numFmtId="164" fontId="38" fillId="0" borderId="0" xfId="0" applyNumberFormat="1" applyFont="1"/>
    <xf numFmtId="0" fontId="16" fillId="0" borderId="0" xfId="0" applyFont="1" applyAlignment="1">
      <alignment horizontal="right"/>
    </xf>
    <xf numFmtId="0" fontId="40" fillId="0" borderId="12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0" fillId="0" borderId="17" xfId="0" applyFont="1" applyBorder="1"/>
    <xf numFmtId="0" fontId="30" fillId="0" borderId="17" xfId="0" applyFont="1" applyBorder="1" applyAlignment="1">
      <alignment horizontal="center"/>
    </xf>
    <xf numFmtId="0" fontId="30" fillId="0" borderId="21" xfId="0" applyFont="1" applyBorder="1" applyAlignment="1">
      <alignment horizontal="center" vertical="top"/>
    </xf>
    <xf numFmtId="0" fontId="30" fillId="0" borderId="22" xfId="0" applyFont="1" applyBorder="1" applyAlignment="1">
      <alignment horizontal="center" vertical="top" wrapText="1"/>
    </xf>
    <xf numFmtId="0" fontId="30" fillId="0" borderId="23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164" fontId="30" fillId="0" borderId="5" xfId="0" applyNumberFormat="1" applyFont="1" applyBorder="1" applyAlignment="1">
      <alignment horizontal="center" vertical="top" wrapText="1"/>
    </xf>
    <xf numFmtId="2" fontId="30" fillId="0" borderId="5" xfId="0" applyNumberFormat="1" applyFont="1" applyBorder="1" applyAlignment="1">
      <alignment horizontal="center" vertical="top" wrapText="1"/>
    </xf>
    <xf numFmtId="164" fontId="30" fillId="0" borderId="46" xfId="0" applyNumberFormat="1" applyFont="1" applyBorder="1" applyAlignment="1">
      <alignment horizontal="center" vertical="top" wrapText="1"/>
    </xf>
    <xf numFmtId="0" fontId="41" fillId="0" borderId="0" xfId="0" applyFont="1"/>
    <xf numFmtId="0" fontId="28" fillId="0" borderId="6" xfId="0" applyFont="1" applyBorder="1" applyAlignment="1">
      <alignment horizontal="center" vertical="top" wrapText="1"/>
    </xf>
    <xf numFmtId="164" fontId="36" fillId="0" borderId="52" xfId="0" applyNumberFormat="1" applyFont="1" applyBorder="1" applyAlignment="1">
      <alignment horizontal="center" vertical="top" wrapText="1"/>
    </xf>
    <xf numFmtId="1" fontId="22" fillId="2" borderId="0" xfId="0" applyNumberFormat="1" applyFont="1" applyFill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164" fontId="16" fillId="0" borderId="0" xfId="0" applyNumberFormat="1" applyFont="1" applyAlignment="1">
      <alignment horizontal="center"/>
    </xf>
    <xf numFmtId="0" fontId="16" fillId="0" borderId="30" xfId="0" applyFont="1" applyBorder="1" applyAlignment="1">
      <alignment horizontal="center"/>
    </xf>
    <xf numFmtId="164" fontId="16" fillId="0" borderId="46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164" fontId="22" fillId="0" borderId="46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1" fontId="22" fillId="0" borderId="19" xfId="0" applyNumberFormat="1" applyFont="1" applyBorder="1" applyAlignment="1">
      <alignment horizontal="right"/>
    </xf>
    <xf numFmtId="0" fontId="16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1" fontId="22" fillId="0" borderId="0" xfId="0" applyNumberFormat="1" applyFont="1" applyAlignment="1">
      <alignment horizontal="right"/>
    </xf>
    <xf numFmtId="1" fontId="38" fillId="0" borderId="0" xfId="0" applyNumberFormat="1" applyFont="1"/>
    <xf numFmtId="0" fontId="16" fillId="0" borderId="32" xfId="0" applyFont="1" applyBorder="1" applyAlignment="1">
      <alignment horizontal="center" wrapText="1"/>
    </xf>
    <xf numFmtId="0" fontId="16" fillId="0" borderId="54" xfId="0" applyFont="1" applyBorder="1"/>
    <xf numFmtId="165" fontId="16" fillId="0" borderId="5" xfId="0" applyNumberFormat="1" applyFont="1" applyBorder="1" applyAlignment="1">
      <alignment horizontal="center"/>
    </xf>
    <xf numFmtId="0" fontId="44" fillId="0" borderId="0" xfId="0" applyFont="1"/>
    <xf numFmtId="0" fontId="28" fillId="0" borderId="4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0" fillId="0" borderId="15" xfId="0" applyFont="1" applyBorder="1" applyAlignment="1">
      <alignment horizontal="center" vertical="top"/>
    </xf>
    <xf numFmtId="0" fontId="30" fillId="0" borderId="55" xfId="0" applyFont="1" applyBorder="1" applyAlignment="1">
      <alignment horizontal="center"/>
    </xf>
    <xf numFmtId="0" fontId="30" fillId="0" borderId="56" xfId="0" applyFont="1" applyBorder="1" applyAlignment="1">
      <alignment horizontal="center"/>
    </xf>
    <xf numFmtId="0" fontId="30" fillId="0" borderId="57" xfId="0" applyFont="1" applyBorder="1" applyAlignment="1">
      <alignment horizontal="center"/>
    </xf>
    <xf numFmtId="0" fontId="45" fillId="0" borderId="6" xfId="0" applyFont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6" fillId="0" borderId="6" xfId="0" applyFont="1" applyBorder="1"/>
    <xf numFmtId="0" fontId="30" fillId="0" borderId="6" xfId="0" applyFont="1" applyBorder="1" applyAlignment="1">
      <alignment wrapText="1"/>
    </xf>
    <xf numFmtId="0" fontId="16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45" fillId="0" borderId="6" xfId="0" applyFont="1" applyBorder="1"/>
    <xf numFmtId="0" fontId="28" fillId="0" borderId="6" xfId="0" applyFont="1" applyBorder="1"/>
    <xf numFmtId="164" fontId="22" fillId="2" borderId="6" xfId="0" applyNumberFormat="1" applyFont="1" applyFill="1" applyBorder="1" applyAlignment="1">
      <alignment horizontal="center"/>
    </xf>
    <xf numFmtId="0" fontId="46" fillId="0" borderId="0" xfId="0" applyFont="1"/>
    <xf numFmtId="0" fontId="24" fillId="0" borderId="0" xfId="1" applyFont="1" applyAlignment="1">
      <alignment vertical="center"/>
    </xf>
    <xf numFmtId="0" fontId="30" fillId="2" borderId="0" xfId="0" applyFont="1" applyFill="1"/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49" fontId="25" fillId="0" borderId="0" xfId="2" applyNumberFormat="1" applyFont="1" applyAlignment="1">
      <alignment horizontal="center" vertical="center" wrapText="1"/>
    </xf>
    <xf numFmtId="0" fontId="25" fillId="0" borderId="0" xfId="3" applyFont="1" applyAlignment="1">
      <alignment horizontal="center" vertical="center"/>
    </xf>
    <xf numFmtId="49" fontId="25" fillId="0" borderId="0" xfId="3" applyNumberFormat="1" applyFont="1" applyAlignment="1">
      <alignment horizontal="center" vertical="top" wrapText="1"/>
    </xf>
    <xf numFmtId="49" fontId="25" fillId="0" borderId="0" xfId="2" applyNumberFormat="1" applyFont="1" applyAlignment="1">
      <alignment horizontal="center" vertical="top" wrapText="1"/>
    </xf>
    <xf numFmtId="49" fontId="25" fillId="0" borderId="0" xfId="3" applyNumberFormat="1" applyFont="1" applyAlignment="1">
      <alignment horizontal="center" vertical="top"/>
    </xf>
    <xf numFmtId="0" fontId="47" fillId="0" borderId="0" xfId="3" applyFont="1"/>
    <xf numFmtId="0" fontId="43" fillId="0" borderId="0" xfId="3" applyFont="1"/>
    <xf numFmtId="0" fontId="3" fillId="0" borderId="6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 wrapText="1"/>
    </xf>
    <xf numFmtId="0" fontId="24" fillId="0" borderId="6" xfId="3" applyFont="1" applyBorder="1" applyAlignment="1">
      <alignment horizontal="center" vertical="center" wrapText="1"/>
    </xf>
    <xf numFmtId="0" fontId="24" fillId="0" borderId="6" xfId="3" applyFont="1" applyBorder="1" applyAlignment="1">
      <alignment horizontal="center" vertical="center"/>
    </xf>
    <xf numFmtId="0" fontId="16" fillId="0" borderId="0" xfId="3" applyFont="1"/>
    <xf numFmtId="0" fontId="24" fillId="2" borderId="5" xfId="0" applyFont="1" applyFill="1" applyBorder="1" applyAlignment="1">
      <alignment vertical="center" wrapText="1"/>
    </xf>
    <xf numFmtId="164" fontId="24" fillId="2" borderId="5" xfId="3" applyNumberFormat="1" applyFont="1" applyFill="1" applyBorder="1" applyAlignment="1">
      <alignment horizontal="center" vertical="center"/>
    </xf>
    <xf numFmtId="0" fontId="48" fillId="0" borderId="5" xfId="3" applyFont="1" applyBorder="1" applyAlignment="1">
      <alignment vertical="center"/>
    </xf>
    <xf numFmtId="0" fontId="49" fillId="0" borderId="6" xfId="3" applyFont="1" applyBorder="1" applyAlignment="1">
      <alignment horizontal="left" vertical="center" wrapText="1"/>
    </xf>
    <xf numFmtId="0" fontId="49" fillId="0" borderId="6" xfId="3" applyFont="1" applyBorder="1"/>
    <xf numFmtId="164" fontId="49" fillId="0" borderId="6" xfId="3" applyNumberFormat="1" applyFont="1" applyBorder="1" applyAlignment="1">
      <alignment horizontal="center" vertical="center"/>
    </xf>
    <xf numFmtId="0" fontId="16" fillId="0" borderId="0" xfId="3" applyFont="1" applyAlignment="1">
      <alignment wrapText="1"/>
    </xf>
    <xf numFmtId="0" fontId="23" fillId="0" borderId="0" xfId="3" applyFont="1" applyAlignment="1">
      <alignment horizontal="left"/>
    </xf>
    <xf numFmtId="0" fontId="23" fillId="0" borderId="0" xfId="3" applyFont="1"/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28" fillId="0" borderId="58" xfId="0" applyFont="1" applyBorder="1" applyAlignment="1">
      <alignment horizontal="center"/>
    </xf>
    <xf numFmtId="0" fontId="52" fillId="0" borderId="5" xfId="0" applyFont="1" applyBorder="1" applyAlignment="1">
      <alignment horizontal="center" vertical="top"/>
    </xf>
    <xf numFmtId="0" fontId="52" fillId="0" borderId="34" xfId="0" applyFont="1" applyBorder="1" applyAlignment="1">
      <alignment horizontal="center" vertical="top"/>
    </xf>
    <xf numFmtId="0" fontId="52" fillId="0" borderId="34" xfId="0" applyFont="1" applyBorder="1" applyAlignment="1">
      <alignment horizontal="center"/>
    </xf>
    <xf numFmtId="0" fontId="52" fillId="0" borderId="5" xfId="0" applyFont="1" applyBorder="1" applyAlignment="1">
      <alignment horizontal="center"/>
    </xf>
    <xf numFmtId="0" fontId="52" fillId="0" borderId="7" xfId="0" applyFont="1" applyBorder="1" applyAlignment="1">
      <alignment horizontal="center" vertical="top"/>
    </xf>
    <xf numFmtId="0" fontId="52" fillId="0" borderId="29" xfId="0" applyFont="1" applyBorder="1" applyAlignment="1">
      <alignment horizontal="center" vertical="top"/>
    </xf>
    <xf numFmtId="0" fontId="52" fillId="0" borderId="29" xfId="0" applyFont="1" applyBorder="1" applyAlignment="1">
      <alignment horizontal="center"/>
    </xf>
    <xf numFmtId="0" fontId="52" fillId="0" borderId="7" xfId="0" applyFont="1" applyBorder="1" applyAlignment="1">
      <alignment horizontal="center"/>
    </xf>
    <xf numFmtId="0" fontId="53" fillId="0" borderId="0" xfId="0" applyFont="1"/>
    <xf numFmtId="0" fontId="30" fillId="0" borderId="6" xfId="0" applyFont="1" applyBorder="1" applyAlignment="1">
      <alignment horizontal="right" vertical="center"/>
    </xf>
    <xf numFmtId="0" fontId="30" fillId="0" borderId="6" xfId="0" applyFont="1" applyBorder="1" applyAlignment="1">
      <alignment vertical="top" wrapText="1"/>
    </xf>
    <xf numFmtId="0" fontId="54" fillId="0" borderId="6" xfId="0" applyFont="1" applyBorder="1"/>
    <xf numFmtId="0" fontId="54" fillId="0" borderId="6" xfId="0" applyFont="1" applyBorder="1" applyAlignment="1">
      <alignment horizontal="center" vertical="center"/>
    </xf>
    <xf numFmtId="2" fontId="54" fillId="0" borderId="6" xfId="0" applyNumberFormat="1" applyFont="1" applyBorder="1" applyAlignment="1">
      <alignment horizontal="center"/>
    </xf>
    <xf numFmtId="166" fontId="30" fillId="0" borderId="6" xfId="0" applyNumberFormat="1" applyFont="1" applyBorder="1" applyAlignment="1">
      <alignment horizontal="center" vertical="center"/>
    </xf>
    <xf numFmtId="164" fontId="54" fillId="0" borderId="6" xfId="0" applyNumberFormat="1" applyFont="1" applyBorder="1" applyAlignment="1">
      <alignment horizontal="center"/>
    </xf>
    <xf numFmtId="0" fontId="52" fillId="0" borderId="6" xfId="0" applyFont="1" applyBorder="1" applyAlignment="1">
      <alignment horizontal="left"/>
    </xf>
    <xf numFmtId="0" fontId="52" fillId="0" borderId="6" xfId="0" applyFont="1" applyBorder="1"/>
    <xf numFmtId="0" fontId="52" fillId="0" borderId="6" xfId="0" applyFont="1" applyBorder="1" applyAlignment="1">
      <alignment horizontal="center"/>
    </xf>
    <xf numFmtId="164" fontId="22" fillId="0" borderId="6" xfId="0" applyNumberFormat="1" applyFont="1" applyBorder="1" applyAlignment="1">
      <alignment horizontal="center"/>
    </xf>
    <xf numFmtId="0" fontId="30" fillId="0" borderId="0" xfId="0" applyFont="1" applyAlignment="1">
      <alignment horizontal="right"/>
    </xf>
    <xf numFmtId="164" fontId="28" fillId="0" borderId="0" xfId="0" applyNumberFormat="1" applyFont="1"/>
    <xf numFmtId="0" fontId="54" fillId="0" borderId="0" xfId="0" applyFont="1"/>
    <xf numFmtId="0" fontId="33" fillId="0" borderId="0" xfId="0" applyFont="1"/>
    <xf numFmtId="49" fontId="30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centerContinuous"/>
    </xf>
    <xf numFmtId="0" fontId="30" fillId="0" borderId="0" xfId="0" applyFont="1" applyAlignment="1">
      <alignment vertical="top" wrapText="1"/>
    </xf>
    <xf numFmtId="0" fontId="55" fillId="0" borderId="0" xfId="0" applyFont="1"/>
    <xf numFmtId="0" fontId="28" fillId="0" borderId="36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left" wrapText="1"/>
    </xf>
    <xf numFmtId="0" fontId="28" fillId="0" borderId="37" xfId="0" applyFont="1" applyBorder="1" applyAlignment="1">
      <alignment vertical="top" wrapText="1"/>
    </xf>
    <xf numFmtId="0" fontId="28" fillId="0" borderId="38" xfId="0" applyFont="1" applyBorder="1" applyAlignment="1">
      <alignment vertical="top" wrapText="1"/>
    </xf>
    <xf numFmtId="0" fontId="36" fillId="0" borderId="33" xfId="0" applyFont="1" applyBorder="1" applyAlignment="1">
      <alignment horizontal="center"/>
    </xf>
    <xf numFmtId="1" fontId="30" fillId="0" borderId="6" xfId="0" applyNumberFormat="1" applyFont="1" applyBorder="1"/>
    <xf numFmtId="2" fontId="36" fillId="0" borderId="7" xfId="0" applyNumberFormat="1" applyFont="1" applyBorder="1" applyAlignment="1">
      <alignment horizontal="center"/>
    </xf>
    <xf numFmtId="0" fontId="33" fillId="0" borderId="7" xfId="0" applyFont="1" applyBorder="1"/>
    <xf numFmtId="164" fontId="3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1" fontId="11" fillId="0" borderId="6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9" fillId="0" borderId="0" xfId="0" applyFont="1" applyAlignment="1">
      <alignment horizontal="center" vertical="top"/>
    </xf>
    <xf numFmtId="1" fontId="12" fillId="0" borderId="0" xfId="0" applyNumberFormat="1" applyFont="1" applyAlignment="1">
      <alignment horizontal="center"/>
    </xf>
    <xf numFmtId="49" fontId="28" fillId="0" borderId="12" xfId="0" applyNumberFormat="1" applyFont="1" applyBorder="1" applyAlignment="1">
      <alignment horizontal="center"/>
    </xf>
    <xf numFmtId="0" fontId="30" fillId="0" borderId="42" xfId="0" applyFont="1" applyBorder="1"/>
    <xf numFmtId="164" fontId="30" fillId="0" borderId="6" xfId="0" applyNumberFormat="1" applyFont="1" applyBorder="1"/>
    <xf numFmtId="0" fontId="24" fillId="0" borderId="0" xfId="0" applyFont="1"/>
    <xf numFmtId="0" fontId="13" fillId="0" borderId="0" xfId="0" applyFont="1"/>
    <xf numFmtId="0" fontId="28" fillId="0" borderId="45" xfId="0" applyFont="1" applyBorder="1" applyAlignment="1">
      <alignment horizontal="center"/>
    </xf>
    <xf numFmtId="0" fontId="30" fillId="0" borderId="0" xfId="0" applyFont="1" applyAlignment="1">
      <alignment vertical="center"/>
    </xf>
    <xf numFmtId="0" fontId="30" fillId="0" borderId="15" xfId="0" applyFont="1" applyBorder="1" applyAlignment="1">
      <alignment horizontal="center" vertical="center"/>
    </xf>
    <xf numFmtId="0" fontId="30" fillId="0" borderId="0" xfId="0" applyFont="1" applyAlignment="1">
      <alignment vertical="top"/>
    </xf>
    <xf numFmtId="0" fontId="30" fillId="0" borderId="17" xfId="0" applyFont="1" applyBorder="1" applyAlignment="1">
      <alignment horizontal="center" vertical="top" wrapText="1"/>
    </xf>
    <xf numFmtId="0" fontId="30" fillId="0" borderId="59" xfId="0" applyFont="1" applyBorder="1" applyAlignment="1">
      <alignment horizontal="center"/>
    </xf>
    <xf numFmtId="0" fontId="30" fillId="0" borderId="6" xfId="0" applyFont="1" applyBorder="1" applyAlignment="1">
      <alignment vertical="center"/>
    </xf>
    <xf numFmtId="0" fontId="30" fillId="0" borderId="6" xfId="0" applyFont="1" applyBorder="1" applyAlignment="1">
      <alignment horizontal="center" vertical="center" wrapText="1"/>
    </xf>
    <xf numFmtId="0" fontId="30" fillId="2" borderId="6" xfId="0" applyFont="1" applyFill="1" applyBorder="1"/>
    <xf numFmtId="164" fontId="30" fillId="0" borderId="6" xfId="0" applyNumberFormat="1" applyFont="1" applyBorder="1" applyAlignment="1">
      <alignment horizontal="center" vertical="center" wrapText="1"/>
    </xf>
    <xf numFmtId="164" fontId="36" fillId="0" borderId="6" xfId="0" applyNumberFormat="1" applyFont="1" applyBorder="1" applyAlignment="1">
      <alignment horizontal="center" vertical="center" wrapText="1"/>
    </xf>
    <xf numFmtId="1" fontId="30" fillId="2" borderId="6" xfId="0" applyNumberFormat="1" applyFont="1" applyFill="1" applyBorder="1" applyAlignment="1">
      <alignment horizontal="center"/>
    </xf>
    <xf numFmtId="0" fontId="36" fillId="0" borderId="6" xfId="0" applyFont="1" applyBorder="1" applyAlignment="1">
      <alignment horizontal="center" vertical="center" wrapText="1"/>
    </xf>
    <xf numFmtId="164" fontId="30" fillId="3" borderId="6" xfId="0" applyNumberFormat="1" applyFont="1" applyFill="1" applyBorder="1" applyAlignment="1">
      <alignment horizontal="center"/>
    </xf>
    <xf numFmtId="0" fontId="30" fillId="2" borderId="5" xfId="0" applyFont="1" applyFill="1" applyBorder="1"/>
    <xf numFmtId="0" fontId="36" fillId="0" borderId="5" xfId="0" applyFont="1" applyBorder="1" applyAlignment="1">
      <alignment horizontal="center"/>
    </xf>
    <xf numFmtId="1" fontId="30" fillId="2" borderId="5" xfId="0" applyNumberFormat="1" applyFont="1" applyFill="1" applyBorder="1" applyAlignment="1">
      <alignment horizontal="center"/>
    </xf>
    <xf numFmtId="164" fontId="36" fillId="0" borderId="5" xfId="0" applyNumberFormat="1" applyFont="1" applyBorder="1" applyAlignment="1">
      <alignment horizontal="center"/>
    </xf>
    <xf numFmtId="0" fontId="36" fillId="0" borderId="5" xfId="0" applyFont="1" applyBorder="1" applyAlignment="1">
      <alignment horizontal="center" vertical="center" wrapText="1"/>
    </xf>
    <xf numFmtId="164" fontId="36" fillId="0" borderId="5" xfId="0" applyNumberFormat="1" applyFont="1" applyBorder="1" applyAlignment="1">
      <alignment horizontal="center" vertical="center" wrapText="1"/>
    </xf>
    <xf numFmtId="164" fontId="30" fillId="0" borderId="5" xfId="0" applyNumberFormat="1" applyFont="1" applyBorder="1" applyAlignment="1">
      <alignment horizontal="center" vertical="center" wrapText="1"/>
    </xf>
    <xf numFmtId="164" fontId="30" fillId="0" borderId="5" xfId="0" applyNumberFormat="1" applyFont="1" applyBorder="1" applyAlignment="1">
      <alignment horizontal="center"/>
    </xf>
    <xf numFmtId="0" fontId="28" fillId="0" borderId="36" xfId="0" applyFont="1" applyBorder="1"/>
    <xf numFmtId="0" fontId="28" fillId="0" borderId="37" xfId="0" applyFont="1" applyBorder="1" applyAlignment="1">
      <alignment horizontal="center"/>
    </xf>
    <xf numFmtId="164" fontId="36" fillId="0" borderId="37" xfId="0" applyNumberFormat="1" applyFont="1" applyBorder="1" applyAlignment="1">
      <alignment horizontal="center"/>
    </xf>
    <xf numFmtId="0" fontId="36" fillId="0" borderId="37" xfId="0" applyFont="1" applyBorder="1" applyAlignment="1">
      <alignment horizontal="center" vertical="center" wrapText="1"/>
    </xf>
    <xf numFmtId="164" fontId="36" fillId="0" borderId="37" xfId="0" applyNumberFormat="1" applyFont="1" applyBorder="1" applyAlignment="1">
      <alignment horizontal="center" vertical="center" wrapText="1"/>
    </xf>
    <xf numFmtId="1" fontId="30" fillId="0" borderId="37" xfId="0" applyNumberFormat="1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/>
    </xf>
    <xf numFmtId="164" fontId="36" fillId="0" borderId="38" xfId="0" applyNumberFormat="1" applyFont="1" applyBorder="1" applyAlignment="1">
      <alignment horizontal="center"/>
    </xf>
    <xf numFmtId="164" fontId="30" fillId="0" borderId="0" xfId="0" applyNumberFormat="1" applyFont="1" applyAlignment="1">
      <alignment horizontal="center"/>
    </xf>
    <xf numFmtId="0" fontId="27" fillId="0" borderId="0" xfId="1"/>
    <xf numFmtId="0" fontId="25" fillId="0" borderId="0" xfId="0" applyFont="1"/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0" fontId="25" fillId="0" borderId="20" xfId="0" applyFont="1" applyBorder="1" applyAlignment="1">
      <alignment horizontal="center"/>
    </xf>
    <xf numFmtId="49" fontId="25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center" vertical="center"/>
    </xf>
    <xf numFmtId="49" fontId="25" fillId="0" borderId="20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59" fillId="0" borderId="0" xfId="1" applyFont="1" applyAlignment="1">
      <alignment vertical="center"/>
    </xf>
    <xf numFmtId="0" fontId="60" fillId="0" borderId="0" xfId="1" applyFont="1" applyAlignment="1">
      <alignment vertical="center"/>
    </xf>
    <xf numFmtId="0" fontId="25" fillId="0" borderId="10" xfId="0" applyFont="1" applyBorder="1" applyAlignment="1">
      <alignment horizontal="center"/>
    </xf>
    <xf numFmtId="0" fontId="25" fillId="0" borderId="5" xfId="1" applyFont="1" applyBorder="1" applyAlignment="1">
      <alignment horizontal="center" vertical="center" wrapText="1"/>
    </xf>
    <xf numFmtId="49" fontId="25" fillId="0" borderId="5" xfId="1" applyNumberFormat="1" applyFont="1" applyBorder="1" applyAlignment="1">
      <alignment horizontal="center" vertical="center" wrapText="1"/>
    </xf>
    <xf numFmtId="0" fontId="25" fillId="0" borderId="33" xfId="1" applyFont="1" applyBorder="1" applyAlignment="1">
      <alignment horizontal="center" vertical="center" wrapText="1"/>
    </xf>
    <xf numFmtId="49" fontId="25" fillId="0" borderId="33" xfId="1" applyNumberFormat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49" fontId="25" fillId="0" borderId="7" xfId="1" applyNumberFormat="1" applyFont="1" applyBorder="1" applyAlignment="1">
      <alignment horizontal="center" vertical="center" wrapText="1"/>
    </xf>
    <xf numFmtId="0" fontId="24" fillId="0" borderId="20" xfId="1" applyFont="1" applyBorder="1" applyAlignment="1">
      <alignment horizontal="center" wrapText="1"/>
    </xf>
    <xf numFmtId="0" fontId="24" fillId="0" borderId="36" xfId="1" applyFont="1" applyBorder="1" applyAlignment="1">
      <alignment horizontal="center" wrapText="1"/>
    </xf>
    <xf numFmtId="0" fontId="24" fillId="0" borderId="60" xfId="1" applyFont="1" applyBorder="1" applyAlignment="1">
      <alignment horizontal="center" vertical="center" wrapText="1"/>
    </xf>
    <xf numFmtId="0" fontId="24" fillId="0" borderId="37" xfId="1" applyFont="1" applyBorder="1" applyAlignment="1">
      <alignment horizontal="center" vertical="center" wrapText="1"/>
    </xf>
    <xf numFmtId="0" fontId="24" fillId="0" borderId="61" xfId="1" applyFont="1" applyBorder="1" applyAlignment="1">
      <alignment horizontal="center" vertical="center" wrapText="1"/>
    </xf>
    <xf numFmtId="0" fontId="24" fillId="0" borderId="20" xfId="1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49" fontId="24" fillId="0" borderId="63" xfId="0" applyNumberFormat="1" applyFont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 wrapText="1"/>
    </xf>
    <xf numFmtId="164" fontId="24" fillId="0" borderId="7" xfId="1" applyNumberFormat="1" applyFont="1" applyBorder="1" applyAlignment="1">
      <alignment horizontal="center" vertical="center" wrapText="1"/>
    </xf>
    <xf numFmtId="0" fontId="61" fillId="0" borderId="7" xfId="1" applyFont="1" applyBorder="1" applyAlignment="1">
      <alignment horizontal="center" vertical="center" wrapText="1"/>
    </xf>
    <xf numFmtId="164" fontId="24" fillId="0" borderId="25" xfId="1" applyNumberFormat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164" fontId="24" fillId="0" borderId="6" xfId="1" applyNumberFormat="1" applyFont="1" applyBorder="1" applyAlignment="1">
      <alignment horizontal="center" vertical="center" wrapText="1"/>
    </xf>
    <xf numFmtId="0" fontId="61" fillId="0" borderId="6" xfId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49" fontId="25" fillId="0" borderId="6" xfId="1" applyNumberFormat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164" fontId="24" fillId="0" borderId="6" xfId="1" applyNumberFormat="1" applyFont="1" applyBorder="1" applyAlignment="1">
      <alignment horizontal="center" vertical="center"/>
    </xf>
    <xf numFmtId="0" fontId="61" fillId="0" borderId="6" xfId="1" applyFont="1" applyBorder="1" applyAlignment="1">
      <alignment horizontal="center" vertical="center"/>
    </xf>
    <xf numFmtId="0" fontId="61" fillId="0" borderId="7" xfId="1" applyFont="1" applyBorder="1" applyAlignment="1">
      <alignment horizontal="center" vertical="center"/>
    </xf>
    <xf numFmtId="164" fontId="24" fillId="0" borderId="7" xfId="1" applyNumberFormat="1" applyFont="1" applyBorder="1" applyAlignment="1">
      <alignment horizontal="center" vertical="center"/>
    </xf>
    <xf numFmtId="164" fontId="24" fillId="0" borderId="25" xfId="1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0" fontId="62" fillId="0" borderId="6" xfId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164" fontId="24" fillId="2" borderId="7" xfId="1" applyNumberFormat="1" applyFont="1" applyFill="1" applyBorder="1" applyAlignment="1">
      <alignment horizontal="center" vertical="center" wrapText="1"/>
    </xf>
    <xf numFmtId="164" fontId="24" fillId="2" borderId="25" xfId="1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horizontal="center" vertical="center"/>
    </xf>
    <xf numFmtId="164" fontId="24" fillId="2" borderId="33" xfId="1" applyNumberFormat="1" applyFont="1" applyFill="1" applyBorder="1" applyAlignment="1">
      <alignment horizontal="center" vertical="center"/>
    </xf>
    <xf numFmtId="0" fontId="24" fillId="0" borderId="36" xfId="1" applyFont="1" applyBorder="1" applyAlignment="1">
      <alignment horizontal="center"/>
    </xf>
    <xf numFmtId="0" fontId="24" fillId="2" borderId="60" xfId="1" applyFont="1" applyFill="1" applyBorder="1" applyAlignment="1">
      <alignment horizontal="center" vertical="center"/>
    </xf>
    <xf numFmtId="0" fontId="24" fillId="2" borderId="37" xfId="1" applyFont="1" applyFill="1" applyBorder="1" applyAlignment="1">
      <alignment horizontal="center" vertical="center"/>
    </xf>
    <xf numFmtId="0" fontId="24" fillId="2" borderId="61" xfId="1" applyFont="1" applyFill="1" applyBorder="1" applyAlignment="1">
      <alignment horizontal="center" vertical="center"/>
    </xf>
    <xf numFmtId="2" fontId="24" fillId="2" borderId="60" xfId="1" applyNumberFormat="1" applyFont="1" applyFill="1" applyBorder="1" applyAlignment="1">
      <alignment horizontal="center" vertical="center"/>
    </xf>
    <xf numFmtId="164" fontId="24" fillId="2" borderId="37" xfId="1" applyNumberFormat="1" applyFont="1" applyFill="1" applyBorder="1" applyAlignment="1">
      <alignment horizontal="center" vertical="center"/>
    </xf>
    <xf numFmtId="2" fontId="24" fillId="2" borderId="37" xfId="1" applyNumberFormat="1" applyFont="1" applyFill="1" applyBorder="1" applyAlignment="1">
      <alignment horizontal="center" vertical="center"/>
    </xf>
    <xf numFmtId="164" fontId="24" fillId="2" borderId="13" xfId="1" applyNumberFormat="1" applyFont="1" applyFill="1" applyBorder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center" vertical="center"/>
    </xf>
    <xf numFmtId="164" fontId="24" fillId="2" borderId="0" xfId="1" applyNumberFormat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64" fillId="0" borderId="0" xfId="1" applyFont="1" applyAlignment="1">
      <alignment horizontal="center" vertical="center"/>
    </xf>
    <xf numFmtId="164" fontId="25" fillId="0" borderId="0" xfId="1" applyNumberFormat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57" fillId="0" borderId="0" xfId="1" applyFont="1" applyAlignment="1">
      <alignment horizontal="center"/>
    </xf>
    <xf numFmtId="0" fontId="63" fillId="0" borderId="0" xfId="1" applyFont="1" applyAlignment="1">
      <alignment horizontal="center"/>
    </xf>
    <xf numFmtId="0" fontId="65" fillId="0" borderId="0" xfId="1" applyFont="1"/>
    <xf numFmtId="0" fontId="24" fillId="2" borderId="65" xfId="4" applyFont="1" applyFill="1" applyBorder="1" applyAlignment="1">
      <alignment horizontal="left" vertical="center"/>
    </xf>
    <xf numFmtId="0" fontId="24" fillId="2" borderId="6" xfId="4" applyFont="1" applyFill="1" applyBorder="1" applyAlignment="1">
      <alignment horizontal="center" vertical="center"/>
    </xf>
    <xf numFmtId="164" fontId="24" fillId="2" borderId="6" xfId="4" applyNumberFormat="1" applyFont="1" applyFill="1" applyBorder="1" applyAlignment="1">
      <alignment horizontal="center" vertical="center"/>
    </xf>
    <xf numFmtId="0" fontId="24" fillId="2" borderId="54" xfId="4" applyFont="1" applyFill="1" applyBorder="1" applyAlignment="1">
      <alignment horizontal="left" vertical="center"/>
    </xf>
    <xf numFmtId="49" fontId="24" fillId="2" borderId="6" xfId="4" applyNumberFormat="1" applyFont="1" applyFill="1" applyBorder="1" applyAlignment="1">
      <alignment horizontal="center" vertical="center"/>
    </xf>
    <xf numFmtId="1" fontId="24" fillId="2" borderId="6" xfId="4" applyNumberFormat="1" applyFont="1" applyFill="1" applyBorder="1" applyAlignment="1">
      <alignment horizontal="center" vertical="center"/>
    </xf>
    <xf numFmtId="0" fontId="24" fillId="2" borderId="6" xfId="4" applyFont="1" applyFill="1" applyBorder="1" applyAlignment="1">
      <alignment horizontal="center" vertical="center" wrapText="1"/>
    </xf>
    <xf numFmtId="0" fontId="24" fillId="2" borderId="6" xfId="4" applyFont="1" applyFill="1" applyBorder="1" applyAlignment="1">
      <alignment horizontal="left" vertical="center"/>
    </xf>
    <xf numFmtId="0" fontId="24" fillId="2" borderId="6" xfId="4" applyFont="1" applyFill="1" applyBorder="1" applyAlignment="1">
      <alignment horizontal="left" vertical="center" wrapText="1"/>
    </xf>
    <xf numFmtId="164" fontId="24" fillId="2" borderId="61" xfId="1" applyNumberFormat="1" applyFont="1" applyFill="1" applyBorder="1" applyAlignment="1">
      <alignment horizontal="center" vertical="center"/>
    </xf>
    <xf numFmtId="164" fontId="24" fillId="2" borderId="60" xfId="1" applyNumberFormat="1" applyFont="1" applyFill="1" applyBorder="1" applyAlignment="1">
      <alignment horizontal="center" vertical="center"/>
    </xf>
    <xf numFmtId="164" fontId="24" fillId="0" borderId="33" xfId="1" applyNumberFormat="1" applyFont="1" applyBorder="1" applyAlignment="1">
      <alignment horizontal="center" vertical="center" wrapText="1"/>
    </xf>
    <xf numFmtId="164" fontId="24" fillId="0" borderId="20" xfId="1" applyNumberFormat="1" applyFont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8" fillId="0" borderId="0" xfId="0" applyFont="1"/>
    <xf numFmtId="0" fontId="67" fillId="0" borderId="0" xfId="0" applyFont="1" applyAlignment="1">
      <alignment horizontal="center" vertical="center"/>
    </xf>
    <xf numFmtId="0" fontId="67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16" fillId="0" borderId="6" xfId="0" applyNumberFormat="1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66" fillId="0" borderId="66" xfId="5" applyFont="1" applyBorder="1" applyAlignment="1">
      <alignment vertical="center"/>
    </xf>
    <xf numFmtId="0" fontId="27" fillId="0" borderId="0" xfId="5"/>
    <xf numFmtId="0" fontId="71" fillId="0" borderId="0" xfId="4" applyFont="1" applyAlignment="1"/>
    <xf numFmtId="0" fontId="66" fillId="0" borderId="67" xfId="5" applyFont="1" applyBorder="1" applyAlignment="1">
      <alignment vertical="center"/>
    </xf>
    <xf numFmtId="0" fontId="66" fillId="0" borderId="68" xfId="5" applyFont="1" applyBorder="1" applyAlignment="1">
      <alignment vertical="center"/>
    </xf>
    <xf numFmtId="0" fontId="67" fillId="0" borderId="0" xfId="5" applyFont="1" applyAlignment="1">
      <alignment vertical="center"/>
    </xf>
    <xf numFmtId="0" fontId="68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5" xfId="5" applyFont="1" applyBorder="1" applyAlignment="1">
      <alignment horizontal="center"/>
    </xf>
    <xf numFmtId="0" fontId="16" fillId="0" borderId="6" xfId="5" applyFont="1" applyBorder="1" applyAlignment="1">
      <alignment horizontal="center" vertical="center"/>
    </xf>
    <xf numFmtId="164" fontId="16" fillId="0" borderId="6" xfId="5" applyNumberFormat="1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164" fontId="4" fillId="0" borderId="6" xfId="5" applyNumberFormat="1" applyFont="1" applyBorder="1" applyAlignment="1">
      <alignment horizontal="center" vertical="center"/>
    </xf>
    <xf numFmtId="164" fontId="8" fillId="0" borderId="6" xfId="5" applyNumberFormat="1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24" fillId="0" borderId="0" xfId="2" applyFont="1" applyAlignment="1">
      <alignment horizontal="center"/>
    </xf>
    <xf numFmtId="0" fontId="69" fillId="0" borderId="0" xfId="0" applyFont="1" applyAlignment="1">
      <alignment horizontal="center" vertical="center"/>
    </xf>
    <xf numFmtId="0" fontId="33" fillId="0" borderId="6" xfId="0" applyFont="1" applyBorder="1"/>
    <xf numFmtId="0" fontId="24" fillId="2" borderId="43" xfId="4" applyFont="1" applyFill="1" applyBorder="1" applyAlignment="1">
      <alignment horizontal="left" vertical="center"/>
    </xf>
    <xf numFmtId="0" fontId="36" fillId="2" borderId="7" xfId="0" applyFont="1" applyFill="1" applyBorder="1" applyAlignment="1">
      <alignment horizontal="center"/>
    </xf>
    <xf numFmtId="0" fontId="36" fillId="2" borderId="33" xfId="0" applyFont="1" applyFill="1" applyBorder="1" applyAlignment="1">
      <alignment horizontal="center"/>
    </xf>
    <xf numFmtId="0" fontId="24" fillId="0" borderId="6" xfId="4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left"/>
    </xf>
    <xf numFmtId="49" fontId="56" fillId="0" borderId="0" xfId="0" applyNumberFormat="1" applyFont="1" applyAlignment="1">
      <alignment horizontal="left"/>
    </xf>
    <xf numFmtId="0" fontId="26" fillId="0" borderId="0" xfId="0" applyFont="1"/>
    <xf numFmtId="0" fontId="56" fillId="0" borderId="0" xfId="0" applyFont="1" applyAlignment="1">
      <alignment horizontal="center"/>
    </xf>
    <xf numFmtId="0" fontId="56" fillId="0" borderId="20" xfId="0" applyFont="1" applyBorder="1" applyAlignment="1">
      <alignment horizontal="center"/>
    </xf>
    <xf numFmtId="0" fontId="72" fillId="0" borderId="2" xfId="0" applyFont="1" applyBorder="1" applyAlignment="1">
      <alignment horizontal="center"/>
    </xf>
    <xf numFmtId="0" fontId="40" fillId="0" borderId="0" xfId="0" applyFont="1" applyAlignment="1">
      <alignment vertical="top" wrapText="1"/>
    </xf>
    <xf numFmtId="49" fontId="56" fillId="0" borderId="20" xfId="0" applyNumberFormat="1" applyFont="1" applyBorder="1" applyAlignment="1">
      <alignment horizontal="center"/>
    </xf>
    <xf numFmtId="49" fontId="56" fillId="0" borderId="12" xfId="0" applyNumberFormat="1" applyFont="1" applyBorder="1" applyAlignment="1">
      <alignment horizontal="center"/>
    </xf>
    <xf numFmtId="0" fontId="56" fillId="0" borderId="0" xfId="0" applyFont="1"/>
    <xf numFmtId="0" fontId="73" fillId="0" borderId="0" xfId="0" applyFont="1"/>
    <xf numFmtId="0" fontId="40" fillId="0" borderId="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6" fillId="0" borderId="43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164" fontId="26" fillId="0" borderId="44" xfId="0" applyNumberFormat="1" applyFont="1" applyBorder="1" applyAlignment="1">
      <alignment horizontal="center" vertical="center"/>
    </xf>
    <xf numFmtId="0" fontId="3" fillId="0" borderId="0" xfId="0" applyFont="1"/>
    <xf numFmtId="0" fontId="74" fillId="0" borderId="0" xfId="0" applyFont="1" applyAlignment="1">
      <alignment vertical="center"/>
    </xf>
    <xf numFmtId="0" fontId="56" fillId="0" borderId="0" xfId="1" applyFont="1" applyAlignment="1">
      <alignment horizontal="center" vertical="center"/>
    </xf>
    <xf numFmtId="0" fontId="60" fillId="0" borderId="0" xfId="1" applyFont="1"/>
    <xf numFmtId="0" fontId="58" fillId="0" borderId="0" xfId="1" applyFont="1"/>
    <xf numFmtId="0" fontId="59" fillId="0" borderId="0" xfId="1" applyFont="1"/>
    <xf numFmtId="0" fontId="24" fillId="0" borderId="0" xfId="0" applyFont="1" applyAlignment="1">
      <alignment horizontal="right"/>
    </xf>
    <xf numFmtId="0" fontId="58" fillId="0" borderId="0" xfId="1" applyFont="1" applyAlignment="1">
      <alignment wrapText="1"/>
    </xf>
    <xf numFmtId="0" fontId="24" fillId="0" borderId="13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9" fontId="24" fillId="0" borderId="17" xfId="1" applyNumberFormat="1" applyFont="1" applyBorder="1" applyAlignment="1">
      <alignment horizontal="center" vertical="center" wrapText="1"/>
    </xf>
    <xf numFmtId="0" fontId="60" fillId="0" borderId="8" xfId="1" applyFont="1" applyBorder="1" applyAlignment="1">
      <alignment horizontal="center" wrapText="1"/>
    </xf>
    <xf numFmtId="0" fontId="60" fillId="0" borderId="31" xfId="1" applyFont="1" applyBorder="1" applyAlignment="1">
      <alignment horizontal="center" wrapText="1"/>
    </xf>
    <xf numFmtId="0" fontId="60" fillId="0" borderId="31" xfId="1" applyFont="1" applyBorder="1" applyAlignment="1">
      <alignment horizontal="center"/>
    </xf>
    <xf numFmtId="0" fontId="60" fillId="0" borderId="41" xfId="1" applyFont="1" applyBorder="1" applyAlignment="1">
      <alignment horizontal="center"/>
    </xf>
    <xf numFmtId="0" fontId="60" fillId="0" borderId="41" xfId="1" applyFont="1" applyBorder="1" applyAlignment="1">
      <alignment horizontal="left"/>
    </xf>
    <xf numFmtId="0" fontId="60" fillId="0" borderId="9" xfId="1" applyFont="1" applyBorder="1" applyAlignment="1">
      <alignment horizontal="left"/>
    </xf>
    <xf numFmtId="2" fontId="24" fillId="2" borderId="20" xfId="1" applyNumberFormat="1" applyFont="1" applyFill="1" applyBorder="1" applyAlignment="1">
      <alignment horizontal="center" vertical="center"/>
    </xf>
    <xf numFmtId="164" fontId="76" fillId="0" borderId="0" xfId="1" applyNumberFormat="1" applyFont="1"/>
    <xf numFmtId="0" fontId="60" fillId="0" borderId="0" xfId="1" applyFont="1" applyAlignment="1">
      <alignment horizontal="left"/>
    </xf>
    <xf numFmtId="164" fontId="58" fillId="0" borderId="0" xfId="1" applyNumberFormat="1" applyFont="1"/>
    <xf numFmtId="0" fontId="25" fillId="0" borderId="0" xfId="1" applyFont="1" applyAlignment="1">
      <alignment vertical="center"/>
    </xf>
    <xf numFmtId="0" fontId="60" fillId="0" borderId="0" xfId="1" applyFont="1" applyAlignment="1">
      <alignment horizontal="center"/>
    </xf>
    <xf numFmtId="0" fontId="77" fillId="0" borderId="0" xfId="1" applyFont="1"/>
    <xf numFmtId="49" fontId="59" fillId="0" borderId="0" xfId="1" applyNumberFormat="1" applyFont="1" applyAlignment="1">
      <alignment vertical="center"/>
    </xf>
    <xf numFmtId="0" fontId="77" fillId="0" borderId="0" xfId="1" applyFont="1" applyAlignment="1">
      <alignment horizontal="center"/>
    </xf>
    <xf numFmtId="0" fontId="77" fillId="0" borderId="0" xfId="1" applyFont="1" applyAlignment="1">
      <alignment horizontal="right"/>
    </xf>
    <xf numFmtId="0" fontId="3" fillId="0" borderId="6" xfId="0" applyFont="1" applyBorder="1" applyAlignment="1">
      <alignment horizontal="left" vertical="center"/>
    </xf>
    <xf numFmtId="1" fontId="28" fillId="0" borderId="0" xfId="0" applyNumberFormat="1" applyFont="1" applyAlignment="1">
      <alignment horizontal="center"/>
    </xf>
    <xf numFmtId="49" fontId="32" fillId="0" borderId="6" xfId="0" applyNumberFormat="1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2" fontId="36" fillId="0" borderId="6" xfId="0" applyNumberFormat="1" applyFont="1" applyBorder="1" applyAlignment="1">
      <alignment horizontal="center"/>
    </xf>
    <xf numFmtId="2" fontId="24" fillId="0" borderId="5" xfId="3" applyNumberFormat="1" applyFont="1" applyBorder="1" applyAlignment="1">
      <alignment horizontal="center" vertical="center"/>
    </xf>
    <xf numFmtId="0" fontId="24" fillId="0" borderId="5" xfId="3" applyFont="1" applyBorder="1" applyAlignment="1">
      <alignment vertical="center"/>
    </xf>
    <xf numFmtId="2" fontId="30" fillId="0" borderId="0" xfId="0" applyNumberFormat="1" applyFont="1"/>
    <xf numFmtId="2" fontId="33" fillId="0" borderId="7" xfId="0" applyNumberFormat="1" applyFont="1" applyBorder="1" applyAlignment="1">
      <alignment horizontal="center"/>
    </xf>
    <xf numFmtId="2" fontId="49" fillId="0" borderId="6" xfId="3" applyNumberFormat="1" applyFont="1" applyBorder="1" applyAlignment="1">
      <alignment horizontal="center" vertical="center"/>
    </xf>
    <xf numFmtId="2" fontId="36" fillId="2" borderId="6" xfId="0" applyNumberFormat="1" applyFont="1" applyFill="1" applyBorder="1" applyAlignment="1">
      <alignment horizontal="center"/>
    </xf>
    <xf numFmtId="2" fontId="33" fillId="2" borderId="6" xfId="0" applyNumberFormat="1" applyFont="1" applyFill="1" applyBorder="1" applyAlignment="1">
      <alignment horizontal="center"/>
    </xf>
    <xf numFmtId="164" fontId="22" fillId="0" borderId="0" xfId="0" applyNumberFormat="1" applyFont="1" applyAlignment="1">
      <alignment horizontal="center" vertical="top"/>
    </xf>
    <xf numFmtId="0" fontId="67" fillId="0" borderId="6" xfId="5" applyFont="1" applyBorder="1" applyAlignment="1">
      <alignment horizontal="center" vertical="center" wrapText="1"/>
    </xf>
    <xf numFmtId="0" fontId="22" fillId="0" borderId="0" xfId="5" applyFont="1" applyAlignment="1">
      <alignment horizontal="center" vertical="center"/>
    </xf>
    <xf numFmtId="0" fontId="16" fillId="0" borderId="6" xfId="5" applyFont="1" applyBorder="1" applyAlignment="1">
      <alignment horizontal="center"/>
    </xf>
    <xf numFmtId="164" fontId="20" fillId="0" borderId="0" xfId="0" applyNumberFormat="1" applyFont="1"/>
    <xf numFmtId="0" fontId="78" fillId="0" borderId="0" xfId="0" applyFont="1"/>
    <xf numFmtId="1" fontId="36" fillId="0" borderId="6" xfId="0" applyNumberFormat="1" applyFont="1" applyBorder="1" applyAlignment="1">
      <alignment horizontal="center"/>
    </xf>
    <xf numFmtId="0" fontId="79" fillId="0" borderId="0" xfId="0" applyFont="1"/>
    <xf numFmtId="0" fontId="22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49" fontId="22" fillId="0" borderId="0" xfId="2" applyNumberFormat="1" applyFont="1" applyAlignment="1">
      <alignment horizontal="center" vertical="center" wrapText="1"/>
    </xf>
    <xf numFmtId="0" fontId="22" fillId="0" borderId="0" xfId="3" applyFont="1" applyAlignment="1">
      <alignment horizontal="center" vertical="center"/>
    </xf>
    <xf numFmtId="49" fontId="22" fillId="0" borderId="0" xfId="3" applyNumberFormat="1" applyFont="1" applyAlignment="1">
      <alignment horizontal="center" vertical="top" wrapText="1"/>
    </xf>
    <xf numFmtId="49" fontId="22" fillId="0" borderId="0" xfId="2" applyNumberFormat="1" applyFont="1" applyAlignment="1">
      <alignment horizontal="center" vertical="top" wrapText="1"/>
    </xf>
    <xf numFmtId="49" fontId="22" fillId="0" borderId="0" xfId="3" applyNumberFormat="1" applyFont="1" applyAlignment="1">
      <alignment horizontal="center" vertical="top"/>
    </xf>
    <xf numFmtId="0" fontId="4" fillId="0" borderId="6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6" fillId="0" borderId="6" xfId="3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80" fillId="0" borderId="5" xfId="3" applyFont="1" applyBorder="1" applyAlignment="1">
      <alignment vertical="center"/>
    </xf>
    <xf numFmtId="2" fontId="16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left" vertical="center" wrapText="1"/>
    </xf>
    <xf numFmtId="0" fontId="4" fillId="0" borderId="5" xfId="3" applyFont="1" applyBorder="1" applyAlignment="1">
      <alignment vertical="center" wrapText="1"/>
    </xf>
    <xf numFmtId="0" fontId="16" fillId="0" borderId="5" xfId="3" applyFont="1" applyBorder="1" applyAlignment="1">
      <alignment vertical="center"/>
    </xf>
    <xf numFmtId="0" fontId="4" fillId="0" borderId="6" xfId="3" applyFont="1" applyBorder="1" applyAlignment="1">
      <alignment horizontal="left" vertical="center" wrapText="1"/>
    </xf>
    <xf numFmtId="0" fontId="8" fillId="0" borderId="6" xfId="3" applyFont="1" applyBorder="1" applyAlignment="1">
      <alignment horizontal="left" vertical="center" wrapText="1"/>
    </xf>
    <xf numFmtId="0" fontId="8" fillId="0" borderId="6" xfId="3" applyFont="1" applyBorder="1"/>
    <xf numFmtId="2" fontId="8" fillId="0" borderId="6" xfId="3" applyNumberFormat="1" applyFont="1" applyBorder="1" applyAlignment="1">
      <alignment horizontal="center" vertical="center"/>
    </xf>
    <xf numFmtId="0" fontId="4" fillId="0" borderId="0" xfId="0" applyFont="1"/>
    <xf numFmtId="0" fontId="22" fillId="0" borderId="0" xfId="3" applyFont="1"/>
    <xf numFmtId="0" fontId="36" fillId="0" borderId="0" xfId="0" applyFont="1" applyAlignment="1">
      <alignment horizontal="right"/>
    </xf>
    <xf numFmtId="0" fontId="79" fillId="0" borderId="0" xfId="0" applyFont="1" applyAlignment="1">
      <alignment horizontal="right"/>
    </xf>
    <xf numFmtId="0" fontId="81" fillId="0" borderId="43" xfId="0" applyFont="1" applyBorder="1" applyAlignment="1">
      <alignment horizontal="center"/>
    </xf>
    <xf numFmtId="0" fontId="81" fillId="0" borderId="44" xfId="0" applyFont="1" applyBorder="1" applyAlignment="1">
      <alignment horizontal="center"/>
    </xf>
    <xf numFmtId="0" fontId="81" fillId="0" borderId="6" xfId="0" applyFont="1" applyBorder="1" applyAlignment="1">
      <alignment horizontal="left"/>
    </xf>
    <xf numFmtId="0" fontId="22" fillId="0" borderId="6" xfId="0" applyFont="1" applyBorder="1" applyAlignment="1">
      <alignment horizontal="center"/>
    </xf>
    <xf numFmtId="49" fontId="22" fillId="0" borderId="6" xfId="0" applyNumberFormat="1" applyFont="1" applyBorder="1" applyAlignment="1">
      <alignment horizontal="center"/>
    </xf>
    <xf numFmtId="0" fontId="56" fillId="0" borderId="0" xfId="0" applyFont="1" applyAlignment="1">
      <alignment horizontal="left"/>
    </xf>
    <xf numFmtId="0" fontId="72" fillId="0" borderId="1" xfId="0" applyFont="1" applyBorder="1" applyAlignment="1">
      <alignment horizontal="center"/>
    </xf>
    <xf numFmtId="0" fontId="72" fillId="0" borderId="20" xfId="0" applyFont="1" applyBorder="1" applyAlignment="1">
      <alignment horizontal="center"/>
    </xf>
    <xf numFmtId="49" fontId="56" fillId="0" borderId="0" xfId="0" applyNumberFormat="1" applyFont="1" applyAlignment="1">
      <alignment horizontal="center"/>
    </xf>
    <xf numFmtId="49" fontId="72" fillId="0" borderId="20" xfId="0" applyNumberFormat="1" applyFont="1" applyBorder="1" applyAlignment="1">
      <alignment horizontal="center"/>
    </xf>
    <xf numFmtId="0" fontId="56" fillId="0" borderId="17" xfId="0" applyFont="1" applyBorder="1" applyAlignment="1">
      <alignment horizontal="center"/>
    </xf>
    <xf numFmtId="0" fontId="74" fillId="0" borderId="6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40" fillId="2" borderId="0" xfId="0" applyFont="1" applyFill="1"/>
    <xf numFmtId="164" fontId="24" fillId="0" borderId="6" xfId="0" applyNumberFormat="1" applyFont="1" applyBorder="1" applyAlignment="1">
      <alignment horizontal="center" vertical="center" wrapText="1"/>
    </xf>
    <xf numFmtId="2" fontId="24" fillId="0" borderId="6" xfId="0" applyNumberFormat="1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top" wrapText="1"/>
    </xf>
    <xf numFmtId="0" fontId="82" fillId="0" borderId="0" xfId="0" applyFont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74" fillId="0" borderId="6" xfId="0" applyFont="1" applyBorder="1" applyAlignment="1">
      <alignment horizontal="center" vertical="top" wrapText="1"/>
    </xf>
    <xf numFmtId="164" fontId="24" fillId="0" borderId="6" xfId="0" applyNumberFormat="1" applyFont="1" applyBorder="1" applyAlignment="1">
      <alignment horizontal="center" vertical="top" wrapText="1"/>
    </xf>
    <xf numFmtId="166" fontId="40" fillId="0" borderId="0" xfId="0" applyNumberFormat="1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right" vertical="center"/>
    </xf>
    <xf numFmtId="0" fontId="11" fillId="0" borderId="0" xfId="0" applyFont="1"/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9" fillId="0" borderId="0" xfId="0" applyFont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49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left"/>
    </xf>
    <xf numFmtId="49" fontId="30" fillId="0" borderId="12" xfId="0" applyNumberFormat="1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0" xfId="2" applyFont="1" applyAlignment="1">
      <alignment horizontal="right" vertical="center"/>
    </xf>
    <xf numFmtId="0" fontId="25" fillId="0" borderId="0" xfId="2" applyFont="1" applyAlignment="1">
      <alignment horizontal="left" vertical="center"/>
    </xf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/>
    </xf>
    <xf numFmtId="0" fontId="30" fillId="0" borderId="8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16" fillId="0" borderId="0" xfId="0" applyFont="1"/>
    <xf numFmtId="0" fontId="36" fillId="0" borderId="50" xfId="0" applyFont="1" applyBorder="1" applyAlignment="1">
      <alignment horizontal="left"/>
    </xf>
    <xf numFmtId="0" fontId="36" fillId="0" borderId="51" xfId="0" applyFont="1" applyBorder="1" applyAlignment="1">
      <alignment horizontal="left"/>
    </xf>
    <xf numFmtId="0" fontId="16" fillId="0" borderId="53" xfId="0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3" fillId="0" borderId="0" xfId="3" applyFont="1" applyAlignment="1">
      <alignment horizontal="center"/>
    </xf>
    <xf numFmtId="0" fontId="24" fillId="0" borderId="0" xfId="1" applyFont="1" applyAlignment="1">
      <alignment horizontal="right" vertical="center"/>
    </xf>
    <xf numFmtId="49" fontId="24" fillId="0" borderId="0" xfId="1" applyNumberFormat="1" applyFont="1" applyAlignment="1">
      <alignment horizontal="right" vertical="center" wrapText="1"/>
    </xf>
    <xf numFmtId="0" fontId="25" fillId="0" borderId="0" xfId="2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40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36" fillId="0" borderId="31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26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0" fillId="0" borderId="5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0" fillId="0" borderId="5" xfId="0" applyFont="1" applyBorder="1" applyAlignment="1">
      <alignment vertical="top" wrapText="1"/>
    </xf>
    <xf numFmtId="0" fontId="30" fillId="0" borderId="34" xfId="0" applyFont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30" fillId="0" borderId="5" xfId="0" applyFont="1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49" fontId="40" fillId="0" borderId="0" xfId="0" applyNumberFormat="1" applyFont="1" applyAlignment="1">
      <alignment horizontal="right"/>
    </xf>
    <xf numFmtId="9" fontId="24" fillId="0" borderId="12" xfId="1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0" xfId="2" applyFont="1" applyAlignment="1">
      <alignment horizontal="center"/>
    </xf>
    <xf numFmtId="0" fontId="74" fillId="0" borderId="0" xfId="0" applyFont="1" applyAlignment="1">
      <alignment vertical="center"/>
    </xf>
    <xf numFmtId="0" fontId="26" fillId="0" borderId="0" xfId="0" applyFont="1"/>
    <xf numFmtId="9" fontId="24" fillId="0" borderId="17" xfId="1" applyNumberFormat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5" xfId="1" applyFont="1" applyBorder="1" applyAlignment="1">
      <alignment vertical="center" wrapText="1"/>
    </xf>
    <xf numFmtId="0" fontId="24" fillId="0" borderId="17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/>
    </xf>
    <xf numFmtId="0" fontId="24" fillId="0" borderId="64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9" fontId="24" fillId="0" borderId="19" xfId="0" applyNumberFormat="1" applyFont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9" fontId="24" fillId="0" borderId="18" xfId="0" applyNumberFormat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9" fontId="24" fillId="0" borderId="11" xfId="1" applyNumberFormat="1" applyFont="1" applyBorder="1" applyAlignment="1">
      <alignment horizontal="center" vertical="center" wrapText="1"/>
    </xf>
    <xf numFmtId="9" fontId="24" fillId="0" borderId="19" xfId="1" applyNumberFormat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9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 shrinkToFit="1"/>
    </xf>
    <xf numFmtId="0" fontId="24" fillId="0" borderId="9" xfId="1" applyFont="1" applyBorder="1" applyAlignment="1">
      <alignment horizontal="center" vertical="center" wrapText="1"/>
    </xf>
    <xf numFmtId="0" fontId="24" fillId="0" borderId="13" xfId="1" applyFont="1" applyBorder="1" applyAlignment="1">
      <alignment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59" xfId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56" fillId="0" borderId="8" xfId="1" applyFont="1" applyBorder="1" applyAlignment="1">
      <alignment horizontal="center" vertical="center" wrapText="1"/>
    </xf>
    <xf numFmtId="0" fontId="75" fillId="0" borderId="16" xfId="1" applyFont="1" applyBorder="1" applyAlignment="1">
      <alignment horizontal="center" vertical="center" wrapText="1"/>
    </xf>
    <xf numFmtId="0" fontId="75" fillId="0" borderId="18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56" fillId="0" borderId="0" xfId="1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49" fontId="56" fillId="0" borderId="0" xfId="0" applyNumberFormat="1" applyFont="1" applyAlignment="1">
      <alignment horizontal="left"/>
    </xf>
    <xf numFmtId="9" fontId="30" fillId="0" borderId="12" xfId="0" applyNumberFormat="1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9" fontId="30" fillId="0" borderId="11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5" xfId="0" applyFont="1" applyBorder="1" applyAlignment="1">
      <alignment wrapText="1"/>
    </xf>
    <xf numFmtId="0" fontId="38" fillId="0" borderId="17" xfId="0" applyFont="1" applyBorder="1" applyAlignment="1">
      <alignment wrapText="1"/>
    </xf>
    <xf numFmtId="0" fontId="56" fillId="0" borderId="9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0" fontId="30" fillId="0" borderId="59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38" fillId="0" borderId="13" xfId="0" applyFont="1" applyBorder="1" applyAlignment="1">
      <alignment vertical="center"/>
    </xf>
    <xf numFmtId="0" fontId="30" fillId="0" borderId="12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24" fillId="0" borderId="6" xfId="4" applyFont="1" applyBorder="1" applyAlignment="1">
      <alignment horizontal="center" vertical="center" wrapText="1"/>
    </xf>
    <xf numFmtId="164" fontId="24" fillId="0" borderId="31" xfId="4" applyNumberFormat="1" applyFont="1" applyBorder="1" applyAlignment="1">
      <alignment horizontal="left" vertical="center"/>
    </xf>
    <xf numFmtId="164" fontId="24" fillId="0" borderId="43" xfId="4" applyNumberFormat="1" applyFont="1" applyBorder="1" applyAlignment="1">
      <alignment horizontal="left" vertical="center"/>
    </xf>
    <xf numFmtId="49" fontId="24" fillId="0" borderId="6" xfId="4" applyNumberFormat="1" applyFont="1" applyBorder="1" applyAlignment="1">
      <alignment horizontal="center" vertical="center" wrapText="1"/>
    </xf>
    <xf numFmtId="49" fontId="24" fillId="0" borderId="5" xfId="4" applyNumberFormat="1" applyFont="1" applyBorder="1" applyAlignment="1">
      <alignment horizontal="center" vertical="center" wrapText="1"/>
    </xf>
    <xf numFmtId="49" fontId="24" fillId="0" borderId="7" xfId="4" applyNumberFormat="1" applyFont="1" applyBorder="1" applyAlignment="1">
      <alignment horizontal="center" vertical="center" wrapText="1"/>
    </xf>
    <xf numFmtId="49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/>
    </xf>
    <xf numFmtId="0" fontId="30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22" fillId="0" borderId="0" xfId="3" applyFont="1" applyAlignment="1">
      <alignment horizontal="center"/>
    </xf>
    <xf numFmtId="0" fontId="16" fillId="0" borderId="0" xfId="1" applyFont="1" applyAlignment="1">
      <alignment horizontal="right" vertical="center"/>
    </xf>
    <xf numFmtId="0" fontId="79" fillId="0" borderId="0" xfId="0" applyFont="1" applyAlignment="1">
      <alignment horizontal="right"/>
    </xf>
    <xf numFmtId="49" fontId="16" fillId="0" borderId="0" xfId="1" applyNumberFormat="1" applyFont="1" applyAlignment="1">
      <alignment horizontal="right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36" fillId="0" borderId="0" xfId="0" applyFont="1" applyAlignment="1">
      <alignment horizontal="left"/>
    </xf>
    <xf numFmtId="0" fontId="24" fillId="0" borderId="0" xfId="2" applyFont="1" applyAlignment="1">
      <alignment horizontal="right"/>
    </xf>
    <xf numFmtId="0" fontId="25" fillId="0" borderId="0" xfId="2" applyFont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33" fillId="2" borderId="43" xfId="0" applyFont="1" applyFill="1" applyBorder="1" applyAlignment="1">
      <alignment horizontal="center"/>
    </xf>
    <xf numFmtId="0" fontId="33" fillId="2" borderId="44" xfId="0" applyFont="1" applyFill="1" applyBorder="1" applyAlignment="1">
      <alignment horizontal="center"/>
    </xf>
    <xf numFmtId="0" fontId="79" fillId="0" borderId="5" xfId="0" applyFont="1" applyBorder="1" applyAlignment="1">
      <alignment horizontal="center"/>
    </xf>
    <xf numFmtId="0" fontId="79" fillId="0" borderId="7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9" fillId="0" borderId="0" xfId="0" applyFont="1"/>
    <xf numFmtId="0" fontId="4" fillId="0" borderId="0" xfId="0" applyFont="1" applyAlignment="1">
      <alignment horizontal="right" vertical="center"/>
    </xf>
    <xf numFmtId="0" fontId="79" fillId="0" borderId="0" xfId="0" applyFont="1" applyAlignment="1">
      <alignment horizontal="right" vertical="center"/>
    </xf>
    <xf numFmtId="0" fontId="69" fillId="0" borderId="0" xfId="5" applyFont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67" fillId="0" borderId="6" xfId="5" applyFont="1" applyBorder="1" applyAlignment="1">
      <alignment horizontal="center" vertical="center" wrapText="1"/>
    </xf>
    <xf numFmtId="0" fontId="16" fillId="0" borderId="6" xfId="5" applyFont="1" applyBorder="1" applyAlignment="1">
      <alignment horizontal="center"/>
    </xf>
    <xf numFmtId="0" fontId="67" fillId="0" borderId="40" xfId="5" applyFont="1" applyBorder="1" applyAlignment="1">
      <alignment horizontal="center" vertical="center" wrapText="1"/>
    </xf>
    <xf numFmtId="0" fontId="67" fillId="0" borderId="58" xfId="5" applyFont="1" applyBorder="1" applyAlignment="1">
      <alignment horizontal="center" vertical="center" wrapText="1"/>
    </xf>
    <xf numFmtId="0" fontId="67" fillId="0" borderId="35" xfId="5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74" fillId="0" borderId="6" xfId="0" applyFont="1" applyBorder="1" applyAlignment="1">
      <alignment vertical="center" wrapText="1"/>
    </xf>
    <xf numFmtId="0" fontId="7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83" fillId="0" borderId="0" xfId="0" applyFont="1"/>
  </cellXfs>
  <cellStyles count="7">
    <cellStyle name="Обычный" xfId="0" builtinId="0"/>
    <cellStyle name="Обычный 12" xfId="3" xr:uid="{00000000-0005-0000-0000-000001000000}"/>
    <cellStyle name="Обычный 13" xfId="5" xr:uid="{00000000-0005-0000-0000-000002000000}"/>
    <cellStyle name="Обычный 2" xfId="4" xr:uid="{00000000-0005-0000-0000-000003000000}"/>
    <cellStyle name="Обычный 4" xfId="1" xr:uid="{00000000-0005-0000-0000-000004000000}"/>
    <cellStyle name="Обычный 5" xfId="2" xr:uid="{00000000-0005-0000-0000-000005000000}"/>
    <cellStyle name="Обычный 5 2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workbookViewId="0">
      <selection activeCell="K14" sqref="K14"/>
    </sheetView>
  </sheetViews>
  <sheetFormatPr defaultRowHeight="15"/>
  <sheetData>
    <row r="1" spans="1:9" ht="18" customHeight="1">
      <c r="A1" s="1"/>
    </row>
    <row r="2" spans="1:9">
      <c r="A2" s="549" t="s">
        <v>0</v>
      </c>
      <c r="B2" s="549"/>
      <c r="C2" s="549"/>
      <c r="D2" s="549"/>
      <c r="E2" s="549"/>
      <c r="F2" s="549"/>
      <c r="G2" s="549"/>
      <c r="H2" s="549"/>
      <c r="I2" s="549"/>
    </row>
    <row r="3" spans="1:9">
      <c r="A3" s="550" t="s">
        <v>1</v>
      </c>
      <c r="B3" s="550"/>
      <c r="C3" s="550"/>
      <c r="D3" s="550"/>
      <c r="E3" s="550"/>
      <c r="F3" s="550"/>
      <c r="G3" s="550"/>
      <c r="H3" s="550"/>
      <c r="I3" s="550"/>
    </row>
    <row r="4" spans="1:9">
      <c r="A4" s="549" t="s">
        <v>2</v>
      </c>
      <c r="B4" s="549"/>
      <c r="C4" s="549"/>
      <c r="D4" s="549"/>
      <c r="E4" s="549"/>
      <c r="F4" s="549"/>
      <c r="G4" s="549"/>
      <c r="H4" s="549"/>
      <c r="I4" s="549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>
      <c r="A6" s="551" t="s">
        <v>449</v>
      </c>
      <c r="B6" s="551"/>
      <c r="C6" s="551"/>
      <c r="D6" s="551"/>
      <c r="E6" s="551"/>
      <c r="F6" s="551"/>
      <c r="G6" s="551"/>
      <c r="H6" s="551"/>
      <c r="I6" s="551"/>
    </row>
    <row r="7" spans="1:9">
      <c r="A7" s="552" t="s">
        <v>3</v>
      </c>
      <c r="B7" s="552"/>
      <c r="C7" s="552"/>
      <c r="D7" s="552"/>
      <c r="E7" s="552"/>
      <c r="F7" s="552"/>
      <c r="G7" s="552"/>
      <c r="H7" s="552"/>
      <c r="I7" s="552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pans="1:9" ht="15.75">
      <c r="A12" s="553" t="s">
        <v>4</v>
      </c>
      <c r="B12" s="553"/>
      <c r="C12" s="553"/>
      <c r="D12" s="553"/>
      <c r="E12" s="553"/>
      <c r="F12" s="553"/>
      <c r="G12" s="553"/>
      <c r="H12" s="553"/>
      <c r="I12" s="553"/>
    </row>
    <row r="13" spans="1:9">
      <c r="A13" s="2"/>
      <c r="B13" s="2"/>
      <c r="C13" s="2"/>
      <c r="D13" s="2"/>
      <c r="E13" s="3" t="s">
        <v>506</v>
      </c>
      <c r="F13" s="2"/>
      <c r="G13" s="2"/>
      <c r="H13" s="2"/>
      <c r="I13" s="2"/>
    </row>
    <row r="14" spans="1:9" ht="15.75">
      <c r="A14" s="554" t="s">
        <v>534</v>
      </c>
      <c r="B14" s="554"/>
      <c r="C14" s="554"/>
      <c r="D14" s="554"/>
      <c r="E14" s="554"/>
      <c r="F14" s="554"/>
      <c r="G14" s="554"/>
      <c r="H14" s="554"/>
      <c r="I14" s="554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548" t="s">
        <v>446</v>
      </c>
      <c r="B17" s="548"/>
      <c r="C17" s="548"/>
      <c r="D17" s="548"/>
      <c r="E17" s="548"/>
      <c r="F17" s="548"/>
      <c r="G17" s="548"/>
      <c r="H17" s="548"/>
      <c r="I17" s="548"/>
    </row>
    <row r="18" spans="1:9">
      <c r="A18" s="548" t="s">
        <v>447</v>
      </c>
      <c r="B18" s="548"/>
      <c r="C18" s="548"/>
      <c r="D18" s="548"/>
      <c r="E18" s="548"/>
      <c r="F18" s="548"/>
      <c r="G18" s="548"/>
      <c r="H18" s="548"/>
      <c r="I18" s="548"/>
    </row>
    <row r="19" spans="1:9">
      <c r="A19" s="548" t="s">
        <v>448</v>
      </c>
      <c r="B19" s="548"/>
      <c r="C19" s="548"/>
      <c r="D19" s="548"/>
      <c r="E19" s="548"/>
      <c r="F19" s="548"/>
      <c r="G19" s="548"/>
      <c r="H19" s="548"/>
      <c r="I19" s="548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548"/>
      <c r="B22" s="548"/>
      <c r="C22" s="548"/>
      <c r="D22" s="548"/>
      <c r="E22" s="548"/>
      <c r="F22" s="548"/>
      <c r="G22" s="548"/>
      <c r="H22" s="548"/>
      <c r="I22" s="548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548" t="s">
        <v>5</v>
      </c>
      <c r="B38" s="548"/>
      <c r="C38" s="548"/>
      <c r="D38" s="548"/>
      <c r="E38" s="548"/>
      <c r="F38" s="548"/>
      <c r="G38" s="548"/>
      <c r="H38" s="2"/>
      <c r="I38" s="2"/>
    </row>
    <row r="39" spans="1:9" ht="24" customHeight="1">
      <c r="A39" s="4" t="s">
        <v>408</v>
      </c>
      <c r="B39" s="5"/>
      <c r="C39" s="5"/>
      <c r="D39" s="5"/>
      <c r="E39" s="5"/>
      <c r="F39" s="5"/>
      <c r="H39" s="2"/>
      <c r="I39" s="2"/>
    </row>
    <row r="40" spans="1:9">
      <c r="A40" s="4" t="s">
        <v>6</v>
      </c>
      <c r="B40" s="5"/>
      <c r="C40" s="5"/>
      <c r="D40" s="5"/>
      <c r="E40" s="5"/>
      <c r="F40" s="5"/>
      <c r="H40" s="2"/>
      <c r="I40" s="2"/>
    </row>
    <row r="41" spans="1:9">
      <c r="A41" s="4"/>
      <c r="B41" s="5"/>
      <c r="C41" s="5"/>
      <c r="D41" s="5"/>
      <c r="E41" s="5"/>
      <c r="F41" s="5"/>
      <c r="H41" s="2"/>
      <c r="I41" s="2"/>
    </row>
    <row r="42" spans="1:9">
      <c r="A42" s="4"/>
      <c r="B42" s="5"/>
      <c r="C42" s="5"/>
      <c r="D42" s="5"/>
      <c r="E42" s="5"/>
      <c r="F42" s="5"/>
      <c r="H42" s="2"/>
      <c r="I42" s="2"/>
    </row>
    <row r="43" spans="1:9">
      <c r="A43" s="4" t="s">
        <v>7</v>
      </c>
      <c r="B43" s="5"/>
      <c r="C43" s="5"/>
      <c r="D43" s="5"/>
      <c r="E43" s="5"/>
      <c r="F43" s="5"/>
      <c r="H43" s="2"/>
      <c r="I43" s="2"/>
    </row>
    <row r="44" spans="1:9">
      <c r="A44" s="4" t="s">
        <v>8</v>
      </c>
      <c r="B44" s="5"/>
      <c r="C44" s="5"/>
      <c r="D44" s="5"/>
      <c r="E44" s="5"/>
      <c r="F44" s="5"/>
      <c r="H44" s="2"/>
      <c r="I44" s="2"/>
    </row>
    <row r="45" spans="1:9" ht="18.75">
      <c r="A45" s="6"/>
    </row>
    <row r="46" spans="1:9" ht="18.75">
      <c r="A46" s="6"/>
    </row>
  </sheetData>
  <mergeCells count="12">
    <mergeCell ref="A38:G38"/>
    <mergeCell ref="A2:I2"/>
    <mergeCell ref="A3:I3"/>
    <mergeCell ref="A4:I4"/>
    <mergeCell ref="A6:I6"/>
    <mergeCell ref="A7:I7"/>
    <mergeCell ref="A12:I12"/>
    <mergeCell ref="A14:I14"/>
    <mergeCell ref="A17:I17"/>
    <mergeCell ref="A18:I18"/>
    <mergeCell ref="A19:I19"/>
    <mergeCell ref="A22:I2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6"/>
  <sheetViews>
    <sheetView topLeftCell="A10" workbookViewId="0">
      <selection activeCell="N21" sqref="N21"/>
    </sheetView>
  </sheetViews>
  <sheetFormatPr defaultRowHeight="15"/>
  <cols>
    <col min="1" max="1" width="3.140625" customWidth="1"/>
    <col min="2" max="2" width="23.28515625" customWidth="1"/>
    <col min="3" max="3" width="10" customWidth="1"/>
    <col min="4" max="4" width="14.42578125" customWidth="1"/>
    <col min="5" max="5" width="13.7109375" customWidth="1"/>
    <col min="7" max="7" width="13.85546875" customWidth="1"/>
    <col min="8" max="8" width="9.42578125" bestFit="1" customWidth="1"/>
    <col min="250" max="250" width="5.42578125" customWidth="1"/>
    <col min="251" max="251" width="23.28515625" customWidth="1"/>
    <col min="252" max="252" width="10" customWidth="1"/>
    <col min="253" max="253" width="16" customWidth="1"/>
    <col min="254" max="254" width="13.7109375" customWidth="1"/>
    <col min="256" max="256" width="16.42578125" customWidth="1"/>
    <col min="257" max="257" width="2.42578125" customWidth="1"/>
    <col min="258" max="258" width="9.42578125" bestFit="1" customWidth="1"/>
    <col min="259" max="259" width="12.85546875" customWidth="1"/>
    <col min="506" max="506" width="5.42578125" customWidth="1"/>
    <col min="507" max="507" width="23.28515625" customWidth="1"/>
    <col min="508" max="508" width="10" customWidth="1"/>
    <col min="509" max="509" width="16" customWidth="1"/>
    <col min="510" max="510" width="13.7109375" customWidth="1"/>
    <col min="512" max="512" width="16.42578125" customWidth="1"/>
    <col min="513" max="513" width="2.42578125" customWidth="1"/>
    <col min="514" max="514" width="9.42578125" bestFit="1" customWidth="1"/>
    <col min="515" max="515" width="12.85546875" customWidth="1"/>
    <col min="762" max="762" width="5.42578125" customWidth="1"/>
    <col min="763" max="763" width="23.28515625" customWidth="1"/>
    <col min="764" max="764" width="10" customWidth="1"/>
    <col min="765" max="765" width="16" customWidth="1"/>
    <col min="766" max="766" width="13.7109375" customWidth="1"/>
    <col min="768" max="768" width="16.42578125" customWidth="1"/>
    <col min="769" max="769" width="2.42578125" customWidth="1"/>
    <col min="770" max="770" width="9.42578125" bestFit="1" customWidth="1"/>
    <col min="771" max="771" width="12.85546875" customWidth="1"/>
    <col min="1018" max="1018" width="5.42578125" customWidth="1"/>
    <col min="1019" max="1019" width="23.28515625" customWidth="1"/>
    <col min="1020" max="1020" width="10" customWidth="1"/>
    <col min="1021" max="1021" width="16" customWidth="1"/>
    <col min="1022" max="1022" width="13.7109375" customWidth="1"/>
    <col min="1024" max="1024" width="16.42578125" customWidth="1"/>
    <col min="1025" max="1025" width="2.42578125" customWidth="1"/>
    <col min="1026" max="1026" width="9.42578125" bestFit="1" customWidth="1"/>
    <col min="1027" max="1027" width="12.85546875" customWidth="1"/>
    <col min="1274" max="1274" width="5.42578125" customWidth="1"/>
    <col min="1275" max="1275" width="23.28515625" customWidth="1"/>
    <col min="1276" max="1276" width="10" customWidth="1"/>
    <col min="1277" max="1277" width="16" customWidth="1"/>
    <col min="1278" max="1278" width="13.7109375" customWidth="1"/>
    <col min="1280" max="1280" width="16.42578125" customWidth="1"/>
    <col min="1281" max="1281" width="2.42578125" customWidth="1"/>
    <col min="1282" max="1282" width="9.42578125" bestFit="1" customWidth="1"/>
    <col min="1283" max="1283" width="12.85546875" customWidth="1"/>
    <col min="1530" max="1530" width="5.42578125" customWidth="1"/>
    <col min="1531" max="1531" width="23.28515625" customWidth="1"/>
    <col min="1532" max="1532" width="10" customWidth="1"/>
    <col min="1533" max="1533" width="16" customWidth="1"/>
    <col min="1534" max="1534" width="13.7109375" customWidth="1"/>
    <col min="1536" max="1536" width="16.42578125" customWidth="1"/>
    <col min="1537" max="1537" width="2.42578125" customWidth="1"/>
    <col min="1538" max="1538" width="9.42578125" bestFit="1" customWidth="1"/>
    <col min="1539" max="1539" width="12.85546875" customWidth="1"/>
    <col min="1786" max="1786" width="5.42578125" customWidth="1"/>
    <col min="1787" max="1787" width="23.28515625" customWidth="1"/>
    <col min="1788" max="1788" width="10" customWidth="1"/>
    <col min="1789" max="1789" width="16" customWidth="1"/>
    <col min="1790" max="1790" width="13.7109375" customWidth="1"/>
    <col min="1792" max="1792" width="16.42578125" customWidth="1"/>
    <col min="1793" max="1793" width="2.42578125" customWidth="1"/>
    <col min="1794" max="1794" width="9.42578125" bestFit="1" customWidth="1"/>
    <col min="1795" max="1795" width="12.85546875" customWidth="1"/>
    <col min="2042" max="2042" width="5.42578125" customWidth="1"/>
    <col min="2043" max="2043" width="23.28515625" customWidth="1"/>
    <col min="2044" max="2044" width="10" customWidth="1"/>
    <col min="2045" max="2045" width="16" customWidth="1"/>
    <col min="2046" max="2046" width="13.7109375" customWidth="1"/>
    <col min="2048" max="2048" width="16.42578125" customWidth="1"/>
    <col min="2049" max="2049" width="2.42578125" customWidth="1"/>
    <col min="2050" max="2050" width="9.42578125" bestFit="1" customWidth="1"/>
    <col min="2051" max="2051" width="12.85546875" customWidth="1"/>
    <col min="2298" max="2298" width="5.42578125" customWidth="1"/>
    <col min="2299" max="2299" width="23.28515625" customWidth="1"/>
    <col min="2300" max="2300" width="10" customWidth="1"/>
    <col min="2301" max="2301" width="16" customWidth="1"/>
    <col min="2302" max="2302" width="13.7109375" customWidth="1"/>
    <col min="2304" max="2304" width="16.42578125" customWidth="1"/>
    <col min="2305" max="2305" width="2.42578125" customWidth="1"/>
    <col min="2306" max="2306" width="9.42578125" bestFit="1" customWidth="1"/>
    <col min="2307" max="2307" width="12.85546875" customWidth="1"/>
    <col min="2554" max="2554" width="5.42578125" customWidth="1"/>
    <col min="2555" max="2555" width="23.28515625" customWidth="1"/>
    <col min="2556" max="2556" width="10" customWidth="1"/>
    <col min="2557" max="2557" width="16" customWidth="1"/>
    <col min="2558" max="2558" width="13.7109375" customWidth="1"/>
    <col min="2560" max="2560" width="16.42578125" customWidth="1"/>
    <col min="2561" max="2561" width="2.42578125" customWidth="1"/>
    <col min="2562" max="2562" width="9.42578125" bestFit="1" customWidth="1"/>
    <col min="2563" max="2563" width="12.85546875" customWidth="1"/>
    <col min="2810" max="2810" width="5.42578125" customWidth="1"/>
    <col min="2811" max="2811" width="23.28515625" customWidth="1"/>
    <col min="2812" max="2812" width="10" customWidth="1"/>
    <col min="2813" max="2813" width="16" customWidth="1"/>
    <col min="2814" max="2814" width="13.7109375" customWidth="1"/>
    <col min="2816" max="2816" width="16.42578125" customWidth="1"/>
    <col min="2817" max="2817" width="2.42578125" customWidth="1"/>
    <col min="2818" max="2818" width="9.42578125" bestFit="1" customWidth="1"/>
    <col min="2819" max="2819" width="12.85546875" customWidth="1"/>
    <col min="3066" max="3066" width="5.42578125" customWidth="1"/>
    <col min="3067" max="3067" width="23.28515625" customWidth="1"/>
    <col min="3068" max="3068" width="10" customWidth="1"/>
    <col min="3069" max="3069" width="16" customWidth="1"/>
    <col min="3070" max="3070" width="13.7109375" customWidth="1"/>
    <col min="3072" max="3072" width="16.42578125" customWidth="1"/>
    <col min="3073" max="3073" width="2.42578125" customWidth="1"/>
    <col min="3074" max="3074" width="9.42578125" bestFit="1" customWidth="1"/>
    <col min="3075" max="3075" width="12.85546875" customWidth="1"/>
    <col min="3322" max="3322" width="5.42578125" customWidth="1"/>
    <col min="3323" max="3323" width="23.28515625" customWidth="1"/>
    <col min="3324" max="3324" width="10" customWidth="1"/>
    <col min="3325" max="3325" width="16" customWidth="1"/>
    <col min="3326" max="3326" width="13.7109375" customWidth="1"/>
    <col min="3328" max="3328" width="16.42578125" customWidth="1"/>
    <col min="3329" max="3329" width="2.42578125" customWidth="1"/>
    <col min="3330" max="3330" width="9.42578125" bestFit="1" customWidth="1"/>
    <col min="3331" max="3331" width="12.85546875" customWidth="1"/>
    <col min="3578" max="3578" width="5.42578125" customWidth="1"/>
    <col min="3579" max="3579" width="23.28515625" customWidth="1"/>
    <col min="3580" max="3580" width="10" customWidth="1"/>
    <col min="3581" max="3581" width="16" customWidth="1"/>
    <col min="3582" max="3582" width="13.7109375" customWidth="1"/>
    <col min="3584" max="3584" width="16.42578125" customWidth="1"/>
    <col min="3585" max="3585" width="2.42578125" customWidth="1"/>
    <col min="3586" max="3586" width="9.42578125" bestFit="1" customWidth="1"/>
    <col min="3587" max="3587" width="12.85546875" customWidth="1"/>
    <col min="3834" max="3834" width="5.42578125" customWidth="1"/>
    <col min="3835" max="3835" width="23.28515625" customWidth="1"/>
    <col min="3836" max="3836" width="10" customWidth="1"/>
    <col min="3837" max="3837" width="16" customWidth="1"/>
    <col min="3838" max="3838" width="13.7109375" customWidth="1"/>
    <col min="3840" max="3840" width="16.42578125" customWidth="1"/>
    <col min="3841" max="3841" width="2.42578125" customWidth="1"/>
    <col min="3842" max="3842" width="9.42578125" bestFit="1" customWidth="1"/>
    <col min="3843" max="3843" width="12.85546875" customWidth="1"/>
    <col min="4090" max="4090" width="5.42578125" customWidth="1"/>
    <col min="4091" max="4091" width="23.28515625" customWidth="1"/>
    <col min="4092" max="4092" width="10" customWidth="1"/>
    <col min="4093" max="4093" width="16" customWidth="1"/>
    <col min="4094" max="4094" width="13.7109375" customWidth="1"/>
    <col min="4096" max="4096" width="16.42578125" customWidth="1"/>
    <col min="4097" max="4097" width="2.42578125" customWidth="1"/>
    <col min="4098" max="4098" width="9.42578125" bestFit="1" customWidth="1"/>
    <col min="4099" max="4099" width="12.85546875" customWidth="1"/>
    <col min="4346" max="4346" width="5.42578125" customWidth="1"/>
    <col min="4347" max="4347" width="23.28515625" customWidth="1"/>
    <col min="4348" max="4348" width="10" customWidth="1"/>
    <col min="4349" max="4349" width="16" customWidth="1"/>
    <col min="4350" max="4350" width="13.7109375" customWidth="1"/>
    <col min="4352" max="4352" width="16.42578125" customWidth="1"/>
    <col min="4353" max="4353" width="2.42578125" customWidth="1"/>
    <col min="4354" max="4354" width="9.42578125" bestFit="1" customWidth="1"/>
    <col min="4355" max="4355" width="12.85546875" customWidth="1"/>
    <col min="4602" max="4602" width="5.42578125" customWidth="1"/>
    <col min="4603" max="4603" width="23.28515625" customWidth="1"/>
    <col min="4604" max="4604" width="10" customWidth="1"/>
    <col min="4605" max="4605" width="16" customWidth="1"/>
    <col min="4606" max="4606" width="13.7109375" customWidth="1"/>
    <col min="4608" max="4608" width="16.42578125" customWidth="1"/>
    <col min="4609" max="4609" width="2.42578125" customWidth="1"/>
    <col min="4610" max="4610" width="9.42578125" bestFit="1" customWidth="1"/>
    <col min="4611" max="4611" width="12.85546875" customWidth="1"/>
    <col min="4858" max="4858" width="5.42578125" customWidth="1"/>
    <col min="4859" max="4859" width="23.28515625" customWidth="1"/>
    <col min="4860" max="4860" width="10" customWidth="1"/>
    <col min="4861" max="4861" width="16" customWidth="1"/>
    <col min="4862" max="4862" width="13.7109375" customWidth="1"/>
    <col min="4864" max="4864" width="16.42578125" customWidth="1"/>
    <col min="4865" max="4865" width="2.42578125" customWidth="1"/>
    <col min="4866" max="4866" width="9.42578125" bestFit="1" customWidth="1"/>
    <col min="4867" max="4867" width="12.85546875" customWidth="1"/>
    <col min="5114" max="5114" width="5.42578125" customWidth="1"/>
    <col min="5115" max="5115" width="23.28515625" customWidth="1"/>
    <col min="5116" max="5116" width="10" customWidth="1"/>
    <col min="5117" max="5117" width="16" customWidth="1"/>
    <col min="5118" max="5118" width="13.7109375" customWidth="1"/>
    <col min="5120" max="5120" width="16.42578125" customWidth="1"/>
    <col min="5121" max="5121" width="2.42578125" customWidth="1"/>
    <col min="5122" max="5122" width="9.42578125" bestFit="1" customWidth="1"/>
    <col min="5123" max="5123" width="12.85546875" customWidth="1"/>
    <col min="5370" max="5370" width="5.42578125" customWidth="1"/>
    <col min="5371" max="5371" width="23.28515625" customWidth="1"/>
    <col min="5372" max="5372" width="10" customWidth="1"/>
    <col min="5373" max="5373" width="16" customWidth="1"/>
    <col min="5374" max="5374" width="13.7109375" customWidth="1"/>
    <col min="5376" max="5376" width="16.42578125" customWidth="1"/>
    <col min="5377" max="5377" width="2.42578125" customWidth="1"/>
    <col min="5378" max="5378" width="9.42578125" bestFit="1" customWidth="1"/>
    <col min="5379" max="5379" width="12.85546875" customWidth="1"/>
    <col min="5626" max="5626" width="5.42578125" customWidth="1"/>
    <col min="5627" max="5627" width="23.28515625" customWidth="1"/>
    <col min="5628" max="5628" width="10" customWidth="1"/>
    <col min="5629" max="5629" width="16" customWidth="1"/>
    <col min="5630" max="5630" width="13.7109375" customWidth="1"/>
    <col min="5632" max="5632" width="16.42578125" customWidth="1"/>
    <col min="5633" max="5633" width="2.42578125" customWidth="1"/>
    <col min="5634" max="5634" width="9.42578125" bestFit="1" customWidth="1"/>
    <col min="5635" max="5635" width="12.85546875" customWidth="1"/>
    <col min="5882" max="5882" width="5.42578125" customWidth="1"/>
    <col min="5883" max="5883" width="23.28515625" customWidth="1"/>
    <col min="5884" max="5884" width="10" customWidth="1"/>
    <col min="5885" max="5885" width="16" customWidth="1"/>
    <col min="5886" max="5886" width="13.7109375" customWidth="1"/>
    <col min="5888" max="5888" width="16.42578125" customWidth="1"/>
    <col min="5889" max="5889" width="2.42578125" customWidth="1"/>
    <col min="5890" max="5890" width="9.42578125" bestFit="1" customWidth="1"/>
    <col min="5891" max="5891" width="12.85546875" customWidth="1"/>
    <col min="6138" max="6138" width="5.42578125" customWidth="1"/>
    <col min="6139" max="6139" width="23.28515625" customWidth="1"/>
    <col min="6140" max="6140" width="10" customWidth="1"/>
    <col min="6141" max="6141" width="16" customWidth="1"/>
    <col min="6142" max="6142" width="13.7109375" customWidth="1"/>
    <col min="6144" max="6144" width="16.42578125" customWidth="1"/>
    <col min="6145" max="6145" width="2.42578125" customWidth="1"/>
    <col min="6146" max="6146" width="9.42578125" bestFit="1" customWidth="1"/>
    <col min="6147" max="6147" width="12.85546875" customWidth="1"/>
    <col min="6394" max="6394" width="5.42578125" customWidth="1"/>
    <col min="6395" max="6395" width="23.28515625" customWidth="1"/>
    <col min="6396" max="6396" width="10" customWidth="1"/>
    <col min="6397" max="6397" width="16" customWidth="1"/>
    <col min="6398" max="6398" width="13.7109375" customWidth="1"/>
    <col min="6400" max="6400" width="16.42578125" customWidth="1"/>
    <col min="6401" max="6401" width="2.42578125" customWidth="1"/>
    <col min="6402" max="6402" width="9.42578125" bestFit="1" customWidth="1"/>
    <col min="6403" max="6403" width="12.85546875" customWidth="1"/>
    <col min="6650" max="6650" width="5.42578125" customWidth="1"/>
    <col min="6651" max="6651" width="23.28515625" customWidth="1"/>
    <col min="6652" max="6652" width="10" customWidth="1"/>
    <col min="6653" max="6653" width="16" customWidth="1"/>
    <col min="6654" max="6654" width="13.7109375" customWidth="1"/>
    <col min="6656" max="6656" width="16.42578125" customWidth="1"/>
    <col min="6657" max="6657" width="2.42578125" customWidth="1"/>
    <col min="6658" max="6658" width="9.42578125" bestFit="1" customWidth="1"/>
    <col min="6659" max="6659" width="12.85546875" customWidth="1"/>
    <col min="6906" max="6906" width="5.42578125" customWidth="1"/>
    <col min="6907" max="6907" width="23.28515625" customWidth="1"/>
    <col min="6908" max="6908" width="10" customWidth="1"/>
    <col min="6909" max="6909" width="16" customWidth="1"/>
    <col min="6910" max="6910" width="13.7109375" customWidth="1"/>
    <col min="6912" max="6912" width="16.42578125" customWidth="1"/>
    <col min="6913" max="6913" width="2.42578125" customWidth="1"/>
    <col min="6914" max="6914" width="9.42578125" bestFit="1" customWidth="1"/>
    <col min="6915" max="6915" width="12.85546875" customWidth="1"/>
    <col min="7162" max="7162" width="5.42578125" customWidth="1"/>
    <col min="7163" max="7163" width="23.28515625" customWidth="1"/>
    <col min="7164" max="7164" width="10" customWidth="1"/>
    <col min="7165" max="7165" width="16" customWidth="1"/>
    <col min="7166" max="7166" width="13.7109375" customWidth="1"/>
    <col min="7168" max="7168" width="16.42578125" customWidth="1"/>
    <col min="7169" max="7169" width="2.42578125" customWidth="1"/>
    <col min="7170" max="7170" width="9.42578125" bestFit="1" customWidth="1"/>
    <col min="7171" max="7171" width="12.85546875" customWidth="1"/>
    <col min="7418" max="7418" width="5.42578125" customWidth="1"/>
    <col min="7419" max="7419" width="23.28515625" customWidth="1"/>
    <col min="7420" max="7420" width="10" customWidth="1"/>
    <col min="7421" max="7421" width="16" customWidth="1"/>
    <col min="7422" max="7422" width="13.7109375" customWidth="1"/>
    <col min="7424" max="7424" width="16.42578125" customWidth="1"/>
    <col min="7425" max="7425" width="2.42578125" customWidth="1"/>
    <col min="7426" max="7426" width="9.42578125" bestFit="1" customWidth="1"/>
    <col min="7427" max="7427" width="12.85546875" customWidth="1"/>
    <col min="7674" max="7674" width="5.42578125" customWidth="1"/>
    <col min="7675" max="7675" width="23.28515625" customWidth="1"/>
    <col min="7676" max="7676" width="10" customWidth="1"/>
    <col min="7677" max="7677" width="16" customWidth="1"/>
    <col min="7678" max="7678" width="13.7109375" customWidth="1"/>
    <col min="7680" max="7680" width="16.42578125" customWidth="1"/>
    <col min="7681" max="7681" width="2.42578125" customWidth="1"/>
    <col min="7682" max="7682" width="9.42578125" bestFit="1" customWidth="1"/>
    <col min="7683" max="7683" width="12.85546875" customWidth="1"/>
    <col min="7930" max="7930" width="5.42578125" customWidth="1"/>
    <col min="7931" max="7931" width="23.28515625" customWidth="1"/>
    <col min="7932" max="7932" width="10" customWidth="1"/>
    <col min="7933" max="7933" width="16" customWidth="1"/>
    <col min="7934" max="7934" width="13.7109375" customWidth="1"/>
    <col min="7936" max="7936" width="16.42578125" customWidth="1"/>
    <col min="7937" max="7937" width="2.42578125" customWidth="1"/>
    <col min="7938" max="7938" width="9.42578125" bestFit="1" customWidth="1"/>
    <col min="7939" max="7939" width="12.85546875" customWidth="1"/>
    <col min="8186" max="8186" width="5.42578125" customWidth="1"/>
    <col min="8187" max="8187" width="23.28515625" customWidth="1"/>
    <col min="8188" max="8188" width="10" customWidth="1"/>
    <col min="8189" max="8189" width="16" customWidth="1"/>
    <col min="8190" max="8190" width="13.7109375" customWidth="1"/>
    <col min="8192" max="8192" width="16.42578125" customWidth="1"/>
    <col min="8193" max="8193" width="2.42578125" customWidth="1"/>
    <col min="8194" max="8194" width="9.42578125" bestFit="1" customWidth="1"/>
    <col min="8195" max="8195" width="12.85546875" customWidth="1"/>
    <col min="8442" max="8442" width="5.42578125" customWidth="1"/>
    <col min="8443" max="8443" width="23.28515625" customWidth="1"/>
    <col min="8444" max="8444" width="10" customWidth="1"/>
    <col min="8445" max="8445" width="16" customWidth="1"/>
    <col min="8446" max="8446" width="13.7109375" customWidth="1"/>
    <col min="8448" max="8448" width="16.42578125" customWidth="1"/>
    <col min="8449" max="8449" width="2.42578125" customWidth="1"/>
    <col min="8450" max="8450" width="9.42578125" bestFit="1" customWidth="1"/>
    <col min="8451" max="8451" width="12.85546875" customWidth="1"/>
    <col min="8698" max="8698" width="5.42578125" customWidth="1"/>
    <col min="8699" max="8699" width="23.28515625" customWidth="1"/>
    <col min="8700" max="8700" width="10" customWidth="1"/>
    <col min="8701" max="8701" width="16" customWidth="1"/>
    <col min="8702" max="8702" width="13.7109375" customWidth="1"/>
    <col min="8704" max="8704" width="16.42578125" customWidth="1"/>
    <col min="8705" max="8705" width="2.42578125" customWidth="1"/>
    <col min="8706" max="8706" width="9.42578125" bestFit="1" customWidth="1"/>
    <col min="8707" max="8707" width="12.85546875" customWidth="1"/>
    <col min="8954" max="8954" width="5.42578125" customWidth="1"/>
    <col min="8955" max="8955" width="23.28515625" customWidth="1"/>
    <col min="8956" max="8956" width="10" customWidth="1"/>
    <col min="8957" max="8957" width="16" customWidth="1"/>
    <col min="8958" max="8958" width="13.7109375" customWidth="1"/>
    <col min="8960" max="8960" width="16.42578125" customWidth="1"/>
    <col min="8961" max="8961" width="2.42578125" customWidth="1"/>
    <col min="8962" max="8962" width="9.42578125" bestFit="1" customWidth="1"/>
    <col min="8963" max="8963" width="12.85546875" customWidth="1"/>
    <col min="9210" max="9210" width="5.42578125" customWidth="1"/>
    <col min="9211" max="9211" width="23.28515625" customWidth="1"/>
    <col min="9212" max="9212" width="10" customWidth="1"/>
    <col min="9213" max="9213" width="16" customWidth="1"/>
    <col min="9214" max="9214" width="13.7109375" customWidth="1"/>
    <col min="9216" max="9216" width="16.42578125" customWidth="1"/>
    <col min="9217" max="9217" width="2.42578125" customWidth="1"/>
    <col min="9218" max="9218" width="9.42578125" bestFit="1" customWidth="1"/>
    <col min="9219" max="9219" width="12.85546875" customWidth="1"/>
    <col min="9466" max="9466" width="5.42578125" customWidth="1"/>
    <col min="9467" max="9467" width="23.28515625" customWidth="1"/>
    <col min="9468" max="9468" width="10" customWidth="1"/>
    <col min="9469" max="9469" width="16" customWidth="1"/>
    <col min="9470" max="9470" width="13.7109375" customWidth="1"/>
    <col min="9472" max="9472" width="16.42578125" customWidth="1"/>
    <col min="9473" max="9473" width="2.42578125" customWidth="1"/>
    <col min="9474" max="9474" width="9.42578125" bestFit="1" customWidth="1"/>
    <col min="9475" max="9475" width="12.85546875" customWidth="1"/>
    <col min="9722" max="9722" width="5.42578125" customWidth="1"/>
    <col min="9723" max="9723" width="23.28515625" customWidth="1"/>
    <col min="9724" max="9724" width="10" customWidth="1"/>
    <col min="9725" max="9725" width="16" customWidth="1"/>
    <col min="9726" max="9726" width="13.7109375" customWidth="1"/>
    <col min="9728" max="9728" width="16.42578125" customWidth="1"/>
    <col min="9729" max="9729" width="2.42578125" customWidth="1"/>
    <col min="9730" max="9730" width="9.42578125" bestFit="1" customWidth="1"/>
    <col min="9731" max="9731" width="12.85546875" customWidth="1"/>
    <col min="9978" max="9978" width="5.42578125" customWidth="1"/>
    <col min="9979" max="9979" width="23.28515625" customWidth="1"/>
    <col min="9980" max="9980" width="10" customWidth="1"/>
    <col min="9981" max="9981" width="16" customWidth="1"/>
    <col min="9982" max="9982" width="13.7109375" customWidth="1"/>
    <col min="9984" max="9984" width="16.42578125" customWidth="1"/>
    <col min="9985" max="9985" width="2.42578125" customWidth="1"/>
    <col min="9986" max="9986" width="9.42578125" bestFit="1" customWidth="1"/>
    <col min="9987" max="9987" width="12.85546875" customWidth="1"/>
    <col min="10234" max="10234" width="5.42578125" customWidth="1"/>
    <col min="10235" max="10235" width="23.28515625" customWidth="1"/>
    <col min="10236" max="10236" width="10" customWidth="1"/>
    <col min="10237" max="10237" width="16" customWidth="1"/>
    <col min="10238" max="10238" width="13.7109375" customWidth="1"/>
    <col min="10240" max="10240" width="16.42578125" customWidth="1"/>
    <col min="10241" max="10241" width="2.42578125" customWidth="1"/>
    <col min="10242" max="10242" width="9.42578125" bestFit="1" customWidth="1"/>
    <col min="10243" max="10243" width="12.85546875" customWidth="1"/>
    <col min="10490" max="10490" width="5.42578125" customWidth="1"/>
    <col min="10491" max="10491" width="23.28515625" customWidth="1"/>
    <col min="10492" max="10492" width="10" customWidth="1"/>
    <col min="10493" max="10493" width="16" customWidth="1"/>
    <col min="10494" max="10494" width="13.7109375" customWidth="1"/>
    <col min="10496" max="10496" width="16.42578125" customWidth="1"/>
    <col min="10497" max="10497" width="2.42578125" customWidth="1"/>
    <col min="10498" max="10498" width="9.42578125" bestFit="1" customWidth="1"/>
    <col min="10499" max="10499" width="12.85546875" customWidth="1"/>
    <col min="10746" max="10746" width="5.42578125" customWidth="1"/>
    <col min="10747" max="10747" width="23.28515625" customWidth="1"/>
    <col min="10748" max="10748" width="10" customWidth="1"/>
    <col min="10749" max="10749" width="16" customWidth="1"/>
    <col min="10750" max="10750" width="13.7109375" customWidth="1"/>
    <col min="10752" max="10752" width="16.42578125" customWidth="1"/>
    <col min="10753" max="10753" width="2.42578125" customWidth="1"/>
    <col min="10754" max="10754" width="9.42578125" bestFit="1" customWidth="1"/>
    <col min="10755" max="10755" width="12.85546875" customWidth="1"/>
    <col min="11002" max="11002" width="5.42578125" customWidth="1"/>
    <col min="11003" max="11003" width="23.28515625" customWidth="1"/>
    <col min="11004" max="11004" width="10" customWidth="1"/>
    <col min="11005" max="11005" width="16" customWidth="1"/>
    <col min="11006" max="11006" width="13.7109375" customWidth="1"/>
    <col min="11008" max="11008" width="16.42578125" customWidth="1"/>
    <col min="11009" max="11009" width="2.42578125" customWidth="1"/>
    <col min="11010" max="11010" width="9.42578125" bestFit="1" customWidth="1"/>
    <col min="11011" max="11011" width="12.85546875" customWidth="1"/>
    <col min="11258" max="11258" width="5.42578125" customWidth="1"/>
    <col min="11259" max="11259" width="23.28515625" customWidth="1"/>
    <col min="11260" max="11260" width="10" customWidth="1"/>
    <col min="11261" max="11261" width="16" customWidth="1"/>
    <col min="11262" max="11262" width="13.7109375" customWidth="1"/>
    <col min="11264" max="11264" width="16.42578125" customWidth="1"/>
    <col min="11265" max="11265" width="2.42578125" customWidth="1"/>
    <col min="11266" max="11266" width="9.42578125" bestFit="1" customWidth="1"/>
    <col min="11267" max="11267" width="12.85546875" customWidth="1"/>
    <col min="11514" max="11514" width="5.42578125" customWidth="1"/>
    <col min="11515" max="11515" width="23.28515625" customWidth="1"/>
    <col min="11516" max="11516" width="10" customWidth="1"/>
    <col min="11517" max="11517" width="16" customWidth="1"/>
    <col min="11518" max="11518" width="13.7109375" customWidth="1"/>
    <col min="11520" max="11520" width="16.42578125" customWidth="1"/>
    <col min="11521" max="11521" width="2.42578125" customWidth="1"/>
    <col min="11522" max="11522" width="9.42578125" bestFit="1" customWidth="1"/>
    <col min="11523" max="11523" width="12.85546875" customWidth="1"/>
    <col min="11770" max="11770" width="5.42578125" customWidth="1"/>
    <col min="11771" max="11771" width="23.28515625" customWidth="1"/>
    <col min="11772" max="11772" width="10" customWidth="1"/>
    <col min="11773" max="11773" width="16" customWidth="1"/>
    <col min="11774" max="11774" width="13.7109375" customWidth="1"/>
    <col min="11776" max="11776" width="16.42578125" customWidth="1"/>
    <col min="11777" max="11777" width="2.42578125" customWidth="1"/>
    <col min="11778" max="11778" width="9.42578125" bestFit="1" customWidth="1"/>
    <col min="11779" max="11779" width="12.85546875" customWidth="1"/>
    <col min="12026" max="12026" width="5.42578125" customWidth="1"/>
    <col min="12027" max="12027" width="23.28515625" customWidth="1"/>
    <col min="12028" max="12028" width="10" customWidth="1"/>
    <col min="12029" max="12029" width="16" customWidth="1"/>
    <col min="12030" max="12030" width="13.7109375" customWidth="1"/>
    <col min="12032" max="12032" width="16.42578125" customWidth="1"/>
    <col min="12033" max="12033" width="2.42578125" customWidth="1"/>
    <col min="12034" max="12034" width="9.42578125" bestFit="1" customWidth="1"/>
    <col min="12035" max="12035" width="12.85546875" customWidth="1"/>
    <col min="12282" max="12282" width="5.42578125" customWidth="1"/>
    <col min="12283" max="12283" width="23.28515625" customWidth="1"/>
    <col min="12284" max="12284" width="10" customWidth="1"/>
    <col min="12285" max="12285" width="16" customWidth="1"/>
    <col min="12286" max="12286" width="13.7109375" customWidth="1"/>
    <col min="12288" max="12288" width="16.42578125" customWidth="1"/>
    <col min="12289" max="12289" width="2.42578125" customWidth="1"/>
    <col min="12290" max="12290" width="9.42578125" bestFit="1" customWidth="1"/>
    <col min="12291" max="12291" width="12.85546875" customWidth="1"/>
    <col min="12538" max="12538" width="5.42578125" customWidth="1"/>
    <col min="12539" max="12539" width="23.28515625" customWidth="1"/>
    <col min="12540" max="12540" width="10" customWidth="1"/>
    <col min="12541" max="12541" width="16" customWidth="1"/>
    <col min="12542" max="12542" width="13.7109375" customWidth="1"/>
    <col min="12544" max="12544" width="16.42578125" customWidth="1"/>
    <col min="12545" max="12545" width="2.42578125" customWidth="1"/>
    <col min="12546" max="12546" width="9.42578125" bestFit="1" customWidth="1"/>
    <col min="12547" max="12547" width="12.85546875" customWidth="1"/>
    <col min="12794" max="12794" width="5.42578125" customWidth="1"/>
    <col min="12795" max="12795" width="23.28515625" customWidth="1"/>
    <col min="12796" max="12796" width="10" customWidth="1"/>
    <col min="12797" max="12797" width="16" customWidth="1"/>
    <col min="12798" max="12798" width="13.7109375" customWidth="1"/>
    <col min="12800" max="12800" width="16.42578125" customWidth="1"/>
    <col min="12801" max="12801" width="2.42578125" customWidth="1"/>
    <col min="12802" max="12802" width="9.42578125" bestFit="1" customWidth="1"/>
    <col min="12803" max="12803" width="12.85546875" customWidth="1"/>
    <col min="13050" max="13050" width="5.42578125" customWidth="1"/>
    <col min="13051" max="13051" width="23.28515625" customWidth="1"/>
    <col min="13052" max="13052" width="10" customWidth="1"/>
    <col min="13053" max="13053" width="16" customWidth="1"/>
    <col min="13054" max="13054" width="13.7109375" customWidth="1"/>
    <col min="13056" max="13056" width="16.42578125" customWidth="1"/>
    <col min="13057" max="13057" width="2.42578125" customWidth="1"/>
    <col min="13058" max="13058" width="9.42578125" bestFit="1" customWidth="1"/>
    <col min="13059" max="13059" width="12.85546875" customWidth="1"/>
    <col min="13306" max="13306" width="5.42578125" customWidth="1"/>
    <col min="13307" max="13307" width="23.28515625" customWidth="1"/>
    <col min="13308" max="13308" width="10" customWidth="1"/>
    <col min="13309" max="13309" width="16" customWidth="1"/>
    <col min="13310" max="13310" width="13.7109375" customWidth="1"/>
    <col min="13312" max="13312" width="16.42578125" customWidth="1"/>
    <col min="13313" max="13313" width="2.42578125" customWidth="1"/>
    <col min="13314" max="13314" width="9.42578125" bestFit="1" customWidth="1"/>
    <col min="13315" max="13315" width="12.85546875" customWidth="1"/>
    <col min="13562" max="13562" width="5.42578125" customWidth="1"/>
    <col min="13563" max="13563" width="23.28515625" customWidth="1"/>
    <col min="13564" max="13564" width="10" customWidth="1"/>
    <col min="13565" max="13565" width="16" customWidth="1"/>
    <col min="13566" max="13566" width="13.7109375" customWidth="1"/>
    <col min="13568" max="13568" width="16.42578125" customWidth="1"/>
    <col min="13569" max="13569" width="2.42578125" customWidth="1"/>
    <col min="13570" max="13570" width="9.42578125" bestFit="1" customWidth="1"/>
    <col min="13571" max="13571" width="12.85546875" customWidth="1"/>
    <col min="13818" max="13818" width="5.42578125" customWidth="1"/>
    <col min="13819" max="13819" width="23.28515625" customWidth="1"/>
    <col min="13820" max="13820" width="10" customWidth="1"/>
    <col min="13821" max="13821" width="16" customWidth="1"/>
    <col min="13822" max="13822" width="13.7109375" customWidth="1"/>
    <col min="13824" max="13824" width="16.42578125" customWidth="1"/>
    <col min="13825" max="13825" width="2.42578125" customWidth="1"/>
    <col min="13826" max="13826" width="9.42578125" bestFit="1" customWidth="1"/>
    <col min="13827" max="13827" width="12.85546875" customWidth="1"/>
    <col min="14074" max="14074" width="5.42578125" customWidth="1"/>
    <col min="14075" max="14075" width="23.28515625" customWidth="1"/>
    <col min="14076" max="14076" width="10" customWidth="1"/>
    <col min="14077" max="14077" width="16" customWidth="1"/>
    <col min="14078" max="14078" width="13.7109375" customWidth="1"/>
    <col min="14080" max="14080" width="16.42578125" customWidth="1"/>
    <col min="14081" max="14081" width="2.42578125" customWidth="1"/>
    <col min="14082" max="14082" width="9.42578125" bestFit="1" customWidth="1"/>
    <col min="14083" max="14083" width="12.85546875" customWidth="1"/>
    <col min="14330" max="14330" width="5.42578125" customWidth="1"/>
    <col min="14331" max="14331" width="23.28515625" customWidth="1"/>
    <col min="14332" max="14332" width="10" customWidth="1"/>
    <col min="14333" max="14333" width="16" customWidth="1"/>
    <col min="14334" max="14334" width="13.7109375" customWidth="1"/>
    <col min="14336" max="14336" width="16.42578125" customWidth="1"/>
    <col min="14337" max="14337" width="2.42578125" customWidth="1"/>
    <col min="14338" max="14338" width="9.42578125" bestFit="1" customWidth="1"/>
    <col min="14339" max="14339" width="12.85546875" customWidth="1"/>
    <col min="14586" max="14586" width="5.42578125" customWidth="1"/>
    <col min="14587" max="14587" width="23.28515625" customWidth="1"/>
    <col min="14588" max="14588" width="10" customWidth="1"/>
    <col min="14589" max="14589" width="16" customWidth="1"/>
    <col min="14590" max="14590" width="13.7109375" customWidth="1"/>
    <col min="14592" max="14592" width="16.42578125" customWidth="1"/>
    <col min="14593" max="14593" width="2.42578125" customWidth="1"/>
    <col min="14594" max="14594" width="9.42578125" bestFit="1" customWidth="1"/>
    <col min="14595" max="14595" width="12.85546875" customWidth="1"/>
    <col min="14842" max="14842" width="5.42578125" customWidth="1"/>
    <col min="14843" max="14843" width="23.28515625" customWidth="1"/>
    <col min="14844" max="14844" width="10" customWidth="1"/>
    <col min="14845" max="14845" width="16" customWidth="1"/>
    <col min="14846" max="14846" width="13.7109375" customWidth="1"/>
    <col min="14848" max="14848" width="16.42578125" customWidth="1"/>
    <col min="14849" max="14849" width="2.42578125" customWidth="1"/>
    <col min="14850" max="14850" width="9.42578125" bestFit="1" customWidth="1"/>
    <col min="14851" max="14851" width="12.85546875" customWidth="1"/>
    <col min="15098" max="15098" width="5.42578125" customWidth="1"/>
    <col min="15099" max="15099" width="23.28515625" customWidth="1"/>
    <col min="15100" max="15100" width="10" customWidth="1"/>
    <col min="15101" max="15101" width="16" customWidth="1"/>
    <col min="15102" max="15102" width="13.7109375" customWidth="1"/>
    <col min="15104" max="15104" width="16.42578125" customWidth="1"/>
    <col min="15105" max="15105" width="2.42578125" customWidth="1"/>
    <col min="15106" max="15106" width="9.42578125" bestFit="1" customWidth="1"/>
    <col min="15107" max="15107" width="12.85546875" customWidth="1"/>
    <col min="15354" max="15354" width="5.42578125" customWidth="1"/>
    <col min="15355" max="15355" width="23.28515625" customWidth="1"/>
    <col min="15356" max="15356" width="10" customWidth="1"/>
    <col min="15357" max="15357" width="16" customWidth="1"/>
    <col min="15358" max="15358" width="13.7109375" customWidth="1"/>
    <col min="15360" max="15360" width="16.42578125" customWidth="1"/>
    <col min="15361" max="15361" width="2.42578125" customWidth="1"/>
    <col min="15362" max="15362" width="9.42578125" bestFit="1" customWidth="1"/>
    <col min="15363" max="15363" width="12.85546875" customWidth="1"/>
    <col min="15610" max="15610" width="5.42578125" customWidth="1"/>
    <col min="15611" max="15611" width="23.28515625" customWidth="1"/>
    <col min="15612" max="15612" width="10" customWidth="1"/>
    <col min="15613" max="15613" width="16" customWidth="1"/>
    <col min="15614" max="15614" width="13.7109375" customWidth="1"/>
    <col min="15616" max="15616" width="16.42578125" customWidth="1"/>
    <col min="15617" max="15617" width="2.42578125" customWidth="1"/>
    <col min="15618" max="15618" width="9.42578125" bestFit="1" customWidth="1"/>
    <col min="15619" max="15619" width="12.85546875" customWidth="1"/>
    <col min="15866" max="15866" width="5.42578125" customWidth="1"/>
    <col min="15867" max="15867" width="23.28515625" customWidth="1"/>
    <col min="15868" max="15868" width="10" customWidth="1"/>
    <col min="15869" max="15869" width="16" customWidth="1"/>
    <col min="15870" max="15870" width="13.7109375" customWidth="1"/>
    <col min="15872" max="15872" width="16.42578125" customWidth="1"/>
    <col min="15873" max="15873" width="2.42578125" customWidth="1"/>
    <col min="15874" max="15874" width="9.42578125" bestFit="1" customWidth="1"/>
    <col min="15875" max="15875" width="12.85546875" customWidth="1"/>
    <col min="16122" max="16122" width="5.42578125" customWidth="1"/>
    <col min="16123" max="16123" width="23.28515625" customWidth="1"/>
    <col min="16124" max="16124" width="10" customWidth="1"/>
    <col min="16125" max="16125" width="16" customWidth="1"/>
    <col min="16126" max="16126" width="13.7109375" customWidth="1"/>
    <col min="16128" max="16128" width="16.42578125" customWidth="1"/>
    <col min="16129" max="16129" width="2.42578125" customWidth="1"/>
    <col min="16130" max="16130" width="9.42578125" bestFit="1" customWidth="1"/>
    <col min="16131" max="16131" width="12.85546875" customWidth="1"/>
  </cols>
  <sheetData>
    <row r="1" spans="2:8">
      <c r="B1" s="40"/>
      <c r="C1" s="40"/>
      <c r="D1" s="40"/>
      <c r="E1" s="40"/>
      <c r="F1" s="40"/>
      <c r="G1" s="141" t="s">
        <v>155</v>
      </c>
    </row>
    <row r="2" spans="2:8">
      <c r="B2" s="40"/>
      <c r="C2" s="40"/>
      <c r="D2" s="40"/>
      <c r="E2" s="589" t="s">
        <v>156</v>
      </c>
      <c r="F2" s="572"/>
      <c r="G2" s="572"/>
    </row>
    <row r="3" spans="2:8">
      <c r="B3" s="40"/>
      <c r="C3" s="40"/>
      <c r="D3" s="40"/>
      <c r="E3" s="589" t="s">
        <v>91</v>
      </c>
      <c r="F3" s="572"/>
      <c r="G3" s="572"/>
    </row>
    <row r="4" spans="2:8">
      <c r="B4" s="40"/>
      <c r="C4" s="40"/>
      <c r="D4" s="40"/>
      <c r="E4" s="40"/>
      <c r="F4" s="40" t="s">
        <v>92</v>
      </c>
      <c r="G4" s="141" t="s">
        <v>157</v>
      </c>
      <c r="H4" s="109"/>
    </row>
    <row r="5" spans="2:8">
      <c r="B5" s="40"/>
      <c r="C5" s="40"/>
      <c r="D5" s="40"/>
      <c r="E5" s="40"/>
      <c r="F5" s="40"/>
      <c r="G5" s="40"/>
      <c r="H5" s="109"/>
    </row>
    <row r="6" spans="2:8">
      <c r="B6" s="607" t="s">
        <v>93</v>
      </c>
      <c r="C6" s="608"/>
      <c r="D6" s="608"/>
      <c r="E6" s="608"/>
      <c r="F6" s="608"/>
      <c r="G6" s="608"/>
    </row>
    <row r="7" spans="2:8">
      <c r="B7" s="607" t="s">
        <v>158</v>
      </c>
      <c r="C7" s="608"/>
      <c r="D7" s="608"/>
      <c r="E7" s="608"/>
      <c r="F7" s="608"/>
      <c r="G7" s="608"/>
    </row>
    <row r="8" spans="2:8">
      <c r="B8" s="591" t="s">
        <v>159</v>
      </c>
      <c r="C8" s="591"/>
      <c r="D8" s="591"/>
      <c r="E8" s="591"/>
      <c r="F8" s="591"/>
      <c r="G8" s="608"/>
    </row>
    <row r="9" spans="2:8">
      <c r="B9" s="591"/>
      <c r="C9" s="591"/>
      <c r="D9" s="591"/>
      <c r="E9" s="591"/>
      <c r="F9" s="591"/>
      <c r="G9" s="40"/>
    </row>
    <row r="10" spans="2:8" ht="15.75" thickBot="1">
      <c r="B10" s="40"/>
      <c r="C10" s="40"/>
      <c r="D10" s="40"/>
      <c r="E10" s="40"/>
      <c r="G10" s="112" t="s">
        <v>13</v>
      </c>
    </row>
    <row r="11" spans="2:8">
      <c r="B11" s="110" t="s">
        <v>14</v>
      </c>
      <c r="C11" s="40"/>
      <c r="D11" s="40"/>
      <c r="E11" s="40"/>
      <c r="G11" s="13">
        <v>2023</v>
      </c>
    </row>
    <row r="12" spans="2:8" ht="15.75" thickBot="1">
      <c r="B12" s="110" t="s">
        <v>33</v>
      </c>
      <c r="C12" s="40"/>
      <c r="D12" s="40"/>
      <c r="E12" s="40"/>
      <c r="G12" s="14" t="s">
        <v>506</v>
      </c>
    </row>
    <row r="13" spans="2:8" ht="15.75" thickBot="1">
      <c r="B13" s="110" t="s">
        <v>17</v>
      </c>
      <c r="C13" s="40"/>
      <c r="D13" s="40"/>
      <c r="E13" s="40"/>
      <c r="G13" s="47">
        <v>2</v>
      </c>
    </row>
    <row r="14" spans="2:8" ht="15.75" thickBot="1">
      <c r="B14" s="110" t="s">
        <v>19</v>
      </c>
      <c r="C14" s="40"/>
      <c r="D14" s="40"/>
      <c r="E14" s="40"/>
      <c r="G14" s="47">
        <v>261</v>
      </c>
    </row>
    <row r="15" spans="2:8" ht="15.75" thickBot="1">
      <c r="B15" s="110" t="s">
        <v>18</v>
      </c>
      <c r="C15" s="40"/>
      <c r="D15" s="40"/>
      <c r="E15" s="40"/>
      <c r="G15" s="47">
        <v>7357</v>
      </c>
    </row>
    <row r="16" spans="2:8" ht="15.75" thickBot="1">
      <c r="B16" s="110" t="s">
        <v>20</v>
      </c>
      <c r="C16" s="40"/>
      <c r="D16" s="40"/>
      <c r="E16" s="40"/>
      <c r="G16" s="48" t="s">
        <v>21</v>
      </c>
    </row>
    <row r="17" spans="1:13" ht="15.75" thickBot="1">
      <c r="B17" s="110" t="s">
        <v>22</v>
      </c>
      <c r="C17" s="40"/>
      <c r="D17" s="40"/>
      <c r="E17" s="40"/>
      <c r="G17" s="72" t="s">
        <v>74</v>
      </c>
    </row>
    <row r="18" spans="1:13" ht="15.75" thickBot="1">
      <c r="B18" s="110" t="s">
        <v>160</v>
      </c>
      <c r="C18" s="40"/>
      <c r="D18" s="40"/>
      <c r="E18" s="40"/>
      <c r="G18" s="113">
        <v>151</v>
      </c>
    </row>
    <row r="19" spans="1:13" ht="15.75" thickBot="1">
      <c r="B19" s="40"/>
      <c r="C19" s="40"/>
      <c r="D19" s="40"/>
      <c r="E19" s="40"/>
      <c r="F19" s="40"/>
      <c r="G19" s="40"/>
    </row>
    <row r="20" spans="1:13">
      <c r="B20" s="601" t="s">
        <v>23</v>
      </c>
      <c r="C20" s="604" t="s">
        <v>146</v>
      </c>
      <c r="D20" s="604" t="s">
        <v>117</v>
      </c>
      <c r="E20" s="604" t="s">
        <v>147</v>
      </c>
      <c r="F20" s="604" t="s">
        <v>148</v>
      </c>
      <c r="G20" s="604" t="s">
        <v>149</v>
      </c>
      <c r="H20" s="66"/>
      <c r="I20" s="66"/>
      <c r="J20" s="66"/>
      <c r="K20" s="66"/>
      <c r="L20" s="66"/>
      <c r="M20" s="66"/>
    </row>
    <row r="21" spans="1:13">
      <c r="B21" s="602"/>
      <c r="C21" s="605"/>
      <c r="D21" s="605"/>
      <c r="E21" s="605"/>
      <c r="F21" s="605"/>
      <c r="G21" s="605"/>
    </row>
    <row r="22" spans="1:13">
      <c r="B22" s="602"/>
      <c r="C22" s="605"/>
      <c r="D22" s="605"/>
      <c r="E22" s="605"/>
      <c r="F22" s="605"/>
      <c r="G22" s="605"/>
    </row>
    <row r="23" spans="1:13" ht="15.75" thickBot="1">
      <c r="B23" s="603"/>
      <c r="C23" s="606"/>
      <c r="D23" s="606"/>
      <c r="E23" s="606"/>
      <c r="F23" s="606"/>
      <c r="G23" s="606"/>
    </row>
    <row r="24" spans="1:13" ht="15.75" thickBot="1">
      <c r="B24" s="158">
        <v>1</v>
      </c>
      <c r="C24" s="158">
        <v>2</v>
      </c>
      <c r="D24" s="158">
        <v>3</v>
      </c>
      <c r="E24" s="158">
        <v>4</v>
      </c>
      <c r="F24" s="158">
        <v>5</v>
      </c>
      <c r="G24" s="159">
        <v>6</v>
      </c>
    </row>
    <row r="25" spans="1:13">
      <c r="B25" s="160" t="s">
        <v>150</v>
      </c>
      <c r="C25" s="33" t="s">
        <v>151</v>
      </c>
      <c r="D25" s="33" t="s">
        <v>85</v>
      </c>
      <c r="E25" s="33" t="s">
        <v>85</v>
      </c>
      <c r="F25" s="33" t="s">
        <v>42</v>
      </c>
      <c r="G25" s="34" t="s">
        <v>45</v>
      </c>
    </row>
    <row r="26" spans="1:13" ht="39">
      <c r="B26" s="173" t="s">
        <v>161</v>
      </c>
      <c r="C26" s="38">
        <v>0.5</v>
      </c>
      <c r="D26" s="20">
        <v>578.59</v>
      </c>
      <c r="E26" s="39">
        <v>0</v>
      </c>
      <c r="F26" s="20">
        <v>0</v>
      </c>
      <c r="G26" s="163">
        <f>E26*F26/1000</f>
        <v>0</v>
      </c>
    </row>
    <row r="27" spans="1:13">
      <c r="B27" s="174" t="s">
        <v>162</v>
      </c>
      <c r="C27" s="175">
        <v>0.29430000000000001</v>
      </c>
      <c r="D27" s="20">
        <v>578.59</v>
      </c>
      <c r="E27" s="37">
        <f>C27*D27</f>
        <v>170.27903700000002</v>
      </c>
      <c r="F27" s="20">
        <v>1090</v>
      </c>
      <c r="G27" s="163">
        <f>E27*F27/1000</f>
        <v>185.60415033000001</v>
      </c>
    </row>
    <row r="28" spans="1:13">
      <c r="B28" s="162"/>
      <c r="C28" s="20" t="s">
        <v>154</v>
      </c>
      <c r="D28" s="20" t="s">
        <v>154</v>
      </c>
      <c r="E28" s="20" t="s">
        <v>154</v>
      </c>
      <c r="F28" s="20" t="s">
        <v>154</v>
      </c>
      <c r="G28" s="163">
        <v>185.6</v>
      </c>
    </row>
    <row r="29" spans="1:13" ht="15.75" thickBot="1">
      <c r="B29" s="166"/>
      <c r="C29" s="167"/>
      <c r="D29" s="167"/>
      <c r="E29" s="598"/>
      <c r="F29" s="598"/>
      <c r="G29" s="168"/>
    </row>
    <row r="30" spans="1:13">
      <c r="B30" s="110" t="s">
        <v>110</v>
      </c>
      <c r="C30" s="40"/>
      <c r="E30" s="169"/>
      <c r="F30" s="40"/>
      <c r="G30" s="493">
        <f>G28</f>
        <v>185.6</v>
      </c>
    </row>
    <row r="31" spans="1:13">
      <c r="B31" s="110"/>
      <c r="C31" s="40"/>
      <c r="D31" s="40"/>
      <c r="E31" s="40"/>
      <c r="F31" s="110"/>
      <c r="G31" s="110"/>
    </row>
    <row r="32" spans="1:13">
      <c r="A32" s="176"/>
      <c r="B32" s="4" t="s">
        <v>410</v>
      </c>
      <c r="C32" s="5"/>
      <c r="D32" s="5"/>
      <c r="E32" s="5"/>
      <c r="F32" s="5"/>
      <c r="G32" s="5"/>
    </row>
    <row r="33" spans="1:7">
      <c r="A33" s="176"/>
      <c r="B33" s="4" t="s">
        <v>6</v>
      </c>
      <c r="C33" s="5"/>
      <c r="D33" s="5"/>
      <c r="E33" s="5"/>
      <c r="F33" s="5"/>
      <c r="G33" s="5"/>
    </row>
    <row r="34" spans="1:7">
      <c r="A34" s="176"/>
      <c r="B34" s="4"/>
      <c r="C34" s="5"/>
      <c r="D34" s="5"/>
      <c r="E34" s="5"/>
      <c r="F34" s="5"/>
      <c r="G34" s="5"/>
    </row>
    <row r="35" spans="1:7">
      <c r="A35" s="176"/>
      <c r="B35" s="4" t="s">
        <v>29</v>
      </c>
      <c r="C35" s="5"/>
      <c r="D35" s="5"/>
      <c r="E35" s="5"/>
      <c r="F35" s="5"/>
      <c r="G35" s="5"/>
    </row>
    <row r="36" spans="1:7">
      <c r="B36" s="4" t="s">
        <v>8</v>
      </c>
      <c r="C36" s="5"/>
      <c r="D36" s="5"/>
      <c r="E36" s="5"/>
      <c r="F36" s="5"/>
      <c r="G36" s="5"/>
    </row>
  </sheetData>
  <mergeCells count="13">
    <mergeCell ref="G20:G23"/>
    <mergeCell ref="E2:G2"/>
    <mergeCell ref="E3:G3"/>
    <mergeCell ref="B6:G6"/>
    <mergeCell ref="B7:G7"/>
    <mergeCell ref="B8:G8"/>
    <mergeCell ref="B9:F9"/>
    <mergeCell ref="E29:F29"/>
    <mergeCell ref="B20:B23"/>
    <mergeCell ref="C20:C23"/>
    <mergeCell ref="D20:D23"/>
    <mergeCell ref="E20:E23"/>
    <mergeCell ref="F20:F23"/>
  </mergeCells>
  <pageMargins left="0.7" right="0.7" top="0.75" bottom="0.75" header="0.3" footer="0.3"/>
  <pageSetup paperSize="9"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topLeftCell="A17" workbookViewId="0">
      <selection activeCell="K40" sqref="K40"/>
    </sheetView>
  </sheetViews>
  <sheetFormatPr defaultRowHeight="15"/>
  <cols>
    <col min="1" max="1" width="5" customWidth="1"/>
    <col min="2" max="2" width="28.42578125" customWidth="1"/>
    <col min="3" max="3" width="5.7109375" customWidth="1"/>
    <col min="4" max="4" width="5" customWidth="1"/>
    <col min="5" max="5" width="8" customWidth="1"/>
    <col min="6" max="6" width="7.85546875" customWidth="1"/>
    <col min="7" max="7" width="8.28515625" customWidth="1"/>
    <col min="8" max="8" width="7.140625" customWidth="1"/>
    <col min="9" max="9" width="11.42578125" customWidth="1"/>
    <col min="244" max="244" width="4.7109375" customWidth="1"/>
    <col min="245" max="245" width="6.140625" customWidth="1"/>
    <col min="246" max="246" width="35.5703125" customWidth="1"/>
    <col min="247" max="247" width="5.7109375" customWidth="1"/>
    <col min="248" max="248" width="7.85546875" customWidth="1"/>
    <col min="249" max="249" width="11.5703125" customWidth="1"/>
    <col min="250" max="250" width="13" customWidth="1"/>
    <col min="251" max="251" width="9.7109375" customWidth="1"/>
    <col min="252" max="252" width="7.140625" customWidth="1"/>
    <col min="253" max="253" width="11.42578125" customWidth="1"/>
    <col min="255" max="255" width="11" customWidth="1"/>
    <col min="500" max="500" width="4.7109375" customWidth="1"/>
    <col min="501" max="501" width="6.140625" customWidth="1"/>
    <col min="502" max="502" width="35.5703125" customWidth="1"/>
    <col min="503" max="503" width="5.7109375" customWidth="1"/>
    <col min="504" max="504" width="7.85546875" customWidth="1"/>
    <col min="505" max="505" width="11.5703125" customWidth="1"/>
    <col min="506" max="506" width="13" customWidth="1"/>
    <col min="507" max="507" width="9.7109375" customWidth="1"/>
    <col min="508" max="508" width="7.140625" customWidth="1"/>
    <col min="509" max="509" width="11.42578125" customWidth="1"/>
    <col min="511" max="511" width="11" customWidth="1"/>
    <col min="756" max="756" width="4.7109375" customWidth="1"/>
    <col min="757" max="757" width="6.140625" customWidth="1"/>
    <col min="758" max="758" width="35.5703125" customWidth="1"/>
    <col min="759" max="759" width="5.7109375" customWidth="1"/>
    <col min="760" max="760" width="7.85546875" customWidth="1"/>
    <col min="761" max="761" width="11.5703125" customWidth="1"/>
    <col min="762" max="762" width="13" customWidth="1"/>
    <col min="763" max="763" width="9.7109375" customWidth="1"/>
    <col min="764" max="764" width="7.140625" customWidth="1"/>
    <col min="765" max="765" width="11.42578125" customWidth="1"/>
    <col min="767" max="767" width="11" customWidth="1"/>
    <col min="1012" max="1012" width="4.7109375" customWidth="1"/>
    <col min="1013" max="1013" width="6.140625" customWidth="1"/>
    <col min="1014" max="1014" width="35.5703125" customWidth="1"/>
    <col min="1015" max="1015" width="5.7109375" customWidth="1"/>
    <col min="1016" max="1016" width="7.85546875" customWidth="1"/>
    <col min="1017" max="1017" width="11.5703125" customWidth="1"/>
    <col min="1018" max="1018" width="13" customWidth="1"/>
    <col min="1019" max="1019" width="9.7109375" customWidth="1"/>
    <col min="1020" max="1020" width="7.140625" customWidth="1"/>
    <col min="1021" max="1021" width="11.42578125" customWidth="1"/>
    <col min="1023" max="1023" width="11" customWidth="1"/>
    <col min="1268" max="1268" width="4.7109375" customWidth="1"/>
    <col min="1269" max="1269" width="6.140625" customWidth="1"/>
    <col min="1270" max="1270" width="35.5703125" customWidth="1"/>
    <col min="1271" max="1271" width="5.7109375" customWidth="1"/>
    <col min="1272" max="1272" width="7.85546875" customWidth="1"/>
    <col min="1273" max="1273" width="11.5703125" customWidth="1"/>
    <col min="1274" max="1274" width="13" customWidth="1"/>
    <col min="1275" max="1275" width="9.7109375" customWidth="1"/>
    <col min="1276" max="1276" width="7.140625" customWidth="1"/>
    <col min="1277" max="1277" width="11.42578125" customWidth="1"/>
    <col min="1279" max="1279" width="11" customWidth="1"/>
    <col min="1524" max="1524" width="4.7109375" customWidth="1"/>
    <col min="1525" max="1525" width="6.140625" customWidth="1"/>
    <col min="1526" max="1526" width="35.5703125" customWidth="1"/>
    <col min="1527" max="1527" width="5.7109375" customWidth="1"/>
    <col min="1528" max="1528" width="7.85546875" customWidth="1"/>
    <col min="1529" max="1529" width="11.5703125" customWidth="1"/>
    <col min="1530" max="1530" width="13" customWidth="1"/>
    <col min="1531" max="1531" width="9.7109375" customWidth="1"/>
    <col min="1532" max="1532" width="7.140625" customWidth="1"/>
    <col min="1533" max="1533" width="11.42578125" customWidth="1"/>
    <col min="1535" max="1535" width="11" customWidth="1"/>
    <col min="1780" max="1780" width="4.7109375" customWidth="1"/>
    <col min="1781" max="1781" width="6.140625" customWidth="1"/>
    <col min="1782" max="1782" width="35.5703125" customWidth="1"/>
    <col min="1783" max="1783" width="5.7109375" customWidth="1"/>
    <col min="1784" max="1784" width="7.85546875" customWidth="1"/>
    <col min="1785" max="1785" width="11.5703125" customWidth="1"/>
    <col min="1786" max="1786" width="13" customWidth="1"/>
    <col min="1787" max="1787" width="9.7109375" customWidth="1"/>
    <col min="1788" max="1788" width="7.140625" customWidth="1"/>
    <col min="1789" max="1789" width="11.42578125" customWidth="1"/>
    <col min="1791" max="1791" width="11" customWidth="1"/>
    <col min="2036" max="2036" width="4.7109375" customWidth="1"/>
    <col min="2037" max="2037" width="6.140625" customWidth="1"/>
    <col min="2038" max="2038" width="35.5703125" customWidth="1"/>
    <col min="2039" max="2039" width="5.7109375" customWidth="1"/>
    <col min="2040" max="2040" width="7.85546875" customWidth="1"/>
    <col min="2041" max="2041" width="11.5703125" customWidth="1"/>
    <col min="2042" max="2042" width="13" customWidth="1"/>
    <col min="2043" max="2043" width="9.7109375" customWidth="1"/>
    <col min="2044" max="2044" width="7.140625" customWidth="1"/>
    <col min="2045" max="2045" width="11.42578125" customWidth="1"/>
    <col min="2047" max="2047" width="11" customWidth="1"/>
    <col min="2292" max="2292" width="4.7109375" customWidth="1"/>
    <col min="2293" max="2293" width="6.140625" customWidth="1"/>
    <col min="2294" max="2294" width="35.5703125" customWidth="1"/>
    <col min="2295" max="2295" width="5.7109375" customWidth="1"/>
    <col min="2296" max="2296" width="7.85546875" customWidth="1"/>
    <col min="2297" max="2297" width="11.5703125" customWidth="1"/>
    <col min="2298" max="2298" width="13" customWidth="1"/>
    <col min="2299" max="2299" width="9.7109375" customWidth="1"/>
    <col min="2300" max="2300" width="7.140625" customWidth="1"/>
    <col min="2301" max="2301" width="11.42578125" customWidth="1"/>
    <col min="2303" max="2303" width="11" customWidth="1"/>
    <col min="2548" max="2548" width="4.7109375" customWidth="1"/>
    <col min="2549" max="2549" width="6.140625" customWidth="1"/>
    <col min="2550" max="2550" width="35.5703125" customWidth="1"/>
    <col min="2551" max="2551" width="5.7109375" customWidth="1"/>
    <col min="2552" max="2552" width="7.85546875" customWidth="1"/>
    <col min="2553" max="2553" width="11.5703125" customWidth="1"/>
    <col min="2554" max="2554" width="13" customWidth="1"/>
    <col min="2555" max="2555" width="9.7109375" customWidth="1"/>
    <col min="2556" max="2556" width="7.140625" customWidth="1"/>
    <col min="2557" max="2557" width="11.42578125" customWidth="1"/>
    <col min="2559" max="2559" width="11" customWidth="1"/>
    <col min="2804" max="2804" width="4.7109375" customWidth="1"/>
    <col min="2805" max="2805" width="6.140625" customWidth="1"/>
    <col min="2806" max="2806" width="35.5703125" customWidth="1"/>
    <col min="2807" max="2807" width="5.7109375" customWidth="1"/>
    <col min="2808" max="2808" width="7.85546875" customWidth="1"/>
    <col min="2809" max="2809" width="11.5703125" customWidth="1"/>
    <col min="2810" max="2810" width="13" customWidth="1"/>
    <col min="2811" max="2811" width="9.7109375" customWidth="1"/>
    <col min="2812" max="2812" width="7.140625" customWidth="1"/>
    <col min="2813" max="2813" width="11.42578125" customWidth="1"/>
    <col min="2815" max="2815" width="11" customWidth="1"/>
    <col min="3060" max="3060" width="4.7109375" customWidth="1"/>
    <col min="3061" max="3061" width="6.140625" customWidth="1"/>
    <col min="3062" max="3062" width="35.5703125" customWidth="1"/>
    <col min="3063" max="3063" width="5.7109375" customWidth="1"/>
    <col min="3064" max="3064" width="7.85546875" customWidth="1"/>
    <col min="3065" max="3065" width="11.5703125" customWidth="1"/>
    <col min="3066" max="3066" width="13" customWidth="1"/>
    <col min="3067" max="3067" width="9.7109375" customWidth="1"/>
    <col min="3068" max="3068" width="7.140625" customWidth="1"/>
    <col min="3069" max="3069" width="11.42578125" customWidth="1"/>
    <col min="3071" max="3071" width="11" customWidth="1"/>
    <col min="3316" max="3316" width="4.7109375" customWidth="1"/>
    <col min="3317" max="3317" width="6.140625" customWidth="1"/>
    <col min="3318" max="3318" width="35.5703125" customWidth="1"/>
    <col min="3319" max="3319" width="5.7109375" customWidth="1"/>
    <col min="3320" max="3320" width="7.85546875" customWidth="1"/>
    <col min="3321" max="3321" width="11.5703125" customWidth="1"/>
    <col min="3322" max="3322" width="13" customWidth="1"/>
    <col min="3323" max="3323" width="9.7109375" customWidth="1"/>
    <col min="3324" max="3324" width="7.140625" customWidth="1"/>
    <col min="3325" max="3325" width="11.42578125" customWidth="1"/>
    <col min="3327" max="3327" width="11" customWidth="1"/>
    <col min="3572" max="3572" width="4.7109375" customWidth="1"/>
    <col min="3573" max="3573" width="6.140625" customWidth="1"/>
    <col min="3574" max="3574" width="35.5703125" customWidth="1"/>
    <col min="3575" max="3575" width="5.7109375" customWidth="1"/>
    <col min="3576" max="3576" width="7.85546875" customWidth="1"/>
    <col min="3577" max="3577" width="11.5703125" customWidth="1"/>
    <col min="3578" max="3578" width="13" customWidth="1"/>
    <col min="3579" max="3579" width="9.7109375" customWidth="1"/>
    <col min="3580" max="3580" width="7.140625" customWidth="1"/>
    <col min="3581" max="3581" width="11.42578125" customWidth="1"/>
    <col min="3583" max="3583" width="11" customWidth="1"/>
    <col min="3828" max="3828" width="4.7109375" customWidth="1"/>
    <col min="3829" max="3829" width="6.140625" customWidth="1"/>
    <col min="3830" max="3830" width="35.5703125" customWidth="1"/>
    <col min="3831" max="3831" width="5.7109375" customWidth="1"/>
    <col min="3832" max="3832" width="7.85546875" customWidth="1"/>
    <col min="3833" max="3833" width="11.5703125" customWidth="1"/>
    <col min="3834" max="3834" width="13" customWidth="1"/>
    <col min="3835" max="3835" width="9.7109375" customWidth="1"/>
    <col min="3836" max="3836" width="7.140625" customWidth="1"/>
    <col min="3837" max="3837" width="11.42578125" customWidth="1"/>
    <col min="3839" max="3839" width="11" customWidth="1"/>
    <col min="4084" max="4084" width="4.7109375" customWidth="1"/>
    <col min="4085" max="4085" width="6.140625" customWidth="1"/>
    <col min="4086" max="4086" width="35.5703125" customWidth="1"/>
    <col min="4087" max="4087" width="5.7109375" customWidth="1"/>
    <col min="4088" max="4088" width="7.85546875" customWidth="1"/>
    <col min="4089" max="4089" width="11.5703125" customWidth="1"/>
    <col min="4090" max="4090" width="13" customWidth="1"/>
    <col min="4091" max="4091" width="9.7109375" customWidth="1"/>
    <col min="4092" max="4092" width="7.140625" customWidth="1"/>
    <col min="4093" max="4093" width="11.42578125" customWidth="1"/>
    <col min="4095" max="4095" width="11" customWidth="1"/>
    <col min="4340" max="4340" width="4.7109375" customWidth="1"/>
    <col min="4341" max="4341" width="6.140625" customWidth="1"/>
    <col min="4342" max="4342" width="35.5703125" customWidth="1"/>
    <col min="4343" max="4343" width="5.7109375" customWidth="1"/>
    <col min="4344" max="4344" width="7.85546875" customWidth="1"/>
    <col min="4345" max="4345" width="11.5703125" customWidth="1"/>
    <col min="4346" max="4346" width="13" customWidth="1"/>
    <col min="4347" max="4347" width="9.7109375" customWidth="1"/>
    <col min="4348" max="4348" width="7.140625" customWidth="1"/>
    <col min="4349" max="4349" width="11.42578125" customWidth="1"/>
    <col min="4351" max="4351" width="11" customWidth="1"/>
    <col min="4596" max="4596" width="4.7109375" customWidth="1"/>
    <col min="4597" max="4597" width="6.140625" customWidth="1"/>
    <col min="4598" max="4598" width="35.5703125" customWidth="1"/>
    <col min="4599" max="4599" width="5.7109375" customWidth="1"/>
    <col min="4600" max="4600" width="7.85546875" customWidth="1"/>
    <col min="4601" max="4601" width="11.5703125" customWidth="1"/>
    <col min="4602" max="4602" width="13" customWidth="1"/>
    <col min="4603" max="4603" width="9.7109375" customWidth="1"/>
    <col min="4604" max="4604" width="7.140625" customWidth="1"/>
    <col min="4605" max="4605" width="11.42578125" customWidth="1"/>
    <col min="4607" max="4607" width="11" customWidth="1"/>
    <col min="4852" max="4852" width="4.7109375" customWidth="1"/>
    <col min="4853" max="4853" width="6.140625" customWidth="1"/>
    <col min="4854" max="4854" width="35.5703125" customWidth="1"/>
    <col min="4855" max="4855" width="5.7109375" customWidth="1"/>
    <col min="4856" max="4856" width="7.85546875" customWidth="1"/>
    <col min="4857" max="4857" width="11.5703125" customWidth="1"/>
    <col min="4858" max="4858" width="13" customWidth="1"/>
    <col min="4859" max="4859" width="9.7109375" customWidth="1"/>
    <col min="4860" max="4860" width="7.140625" customWidth="1"/>
    <col min="4861" max="4861" width="11.42578125" customWidth="1"/>
    <col min="4863" max="4863" width="11" customWidth="1"/>
    <col min="5108" max="5108" width="4.7109375" customWidth="1"/>
    <col min="5109" max="5109" width="6.140625" customWidth="1"/>
    <col min="5110" max="5110" width="35.5703125" customWidth="1"/>
    <col min="5111" max="5111" width="5.7109375" customWidth="1"/>
    <col min="5112" max="5112" width="7.85546875" customWidth="1"/>
    <col min="5113" max="5113" width="11.5703125" customWidth="1"/>
    <col min="5114" max="5114" width="13" customWidth="1"/>
    <col min="5115" max="5115" width="9.7109375" customWidth="1"/>
    <col min="5116" max="5116" width="7.140625" customWidth="1"/>
    <col min="5117" max="5117" width="11.42578125" customWidth="1"/>
    <col min="5119" max="5119" width="11" customWidth="1"/>
    <col min="5364" max="5364" width="4.7109375" customWidth="1"/>
    <col min="5365" max="5365" width="6.140625" customWidth="1"/>
    <col min="5366" max="5366" width="35.5703125" customWidth="1"/>
    <col min="5367" max="5367" width="5.7109375" customWidth="1"/>
    <col min="5368" max="5368" width="7.85546875" customWidth="1"/>
    <col min="5369" max="5369" width="11.5703125" customWidth="1"/>
    <col min="5370" max="5370" width="13" customWidth="1"/>
    <col min="5371" max="5371" width="9.7109375" customWidth="1"/>
    <col min="5372" max="5372" width="7.140625" customWidth="1"/>
    <col min="5373" max="5373" width="11.42578125" customWidth="1"/>
    <col min="5375" max="5375" width="11" customWidth="1"/>
    <col min="5620" max="5620" width="4.7109375" customWidth="1"/>
    <col min="5621" max="5621" width="6.140625" customWidth="1"/>
    <col min="5622" max="5622" width="35.5703125" customWidth="1"/>
    <col min="5623" max="5623" width="5.7109375" customWidth="1"/>
    <col min="5624" max="5624" width="7.85546875" customWidth="1"/>
    <col min="5625" max="5625" width="11.5703125" customWidth="1"/>
    <col min="5626" max="5626" width="13" customWidth="1"/>
    <col min="5627" max="5627" width="9.7109375" customWidth="1"/>
    <col min="5628" max="5628" width="7.140625" customWidth="1"/>
    <col min="5629" max="5629" width="11.42578125" customWidth="1"/>
    <col min="5631" max="5631" width="11" customWidth="1"/>
    <col min="5876" max="5876" width="4.7109375" customWidth="1"/>
    <col min="5877" max="5877" width="6.140625" customWidth="1"/>
    <col min="5878" max="5878" width="35.5703125" customWidth="1"/>
    <col min="5879" max="5879" width="5.7109375" customWidth="1"/>
    <col min="5880" max="5880" width="7.85546875" customWidth="1"/>
    <col min="5881" max="5881" width="11.5703125" customWidth="1"/>
    <col min="5882" max="5882" width="13" customWidth="1"/>
    <col min="5883" max="5883" width="9.7109375" customWidth="1"/>
    <col min="5884" max="5884" width="7.140625" customWidth="1"/>
    <col min="5885" max="5885" width="11.42578125" customWidth="1"/>
    <col min="5887" max="5887" width="11" customWidth="1"/>
    <col min="6132" max="6132" width="4.7109375" customWidth="1"/>
    <col min="6133" max="6133" width="6.140625" customWidth="1"/>
    <col min="6134" max="6134" width="35.5703125" customWidth="1"/>
    <col min="6135" max="6135" width="5.7109375" customWidth="1"/>
    <col min="6136" max="6136" width="7.85546875" customWidth="1"/>
    <col min="6137" max="6137" width="11.5703125" customWidth="1"/>
    <col min="6138" max="6138" width="13" customWidth="1"/>
    <col min="6139" max="6139" width="9.7109375" customWidth="1"/>
    <col min="6140" max="6140" width="7.140625" customWidth="1"/>
    <col min="6141" max="6141" width="11.42578125" customWidth="1"/>
    <col min="6143" max="6143" width="11" customWidth="1"/>
    <col min="6388" max="6388" width="4.7109375" customWidth="1"/>
    <col min="6389" max="6389" width="6.140625" customWidth="1"/>
    <col min="6390" max="6390" width="35.5703125" customWidth="1"/>
    <col min="6391" max="6391" width="5.7109375" customWidth="1"/>
    <col min="6392" max="6392" width="7.85546875" customWidth="1"/>
    <col min="6393" max="6393" width="11.5703125" customWidth="1"/>
    <col min="6394" max="6394" width="13" customWidth="1"/>
    <col min="6395" max="6395" width="9.7109375" customWidth="1"/>
    <col min="6396" max="6396" width="7.140625" customWidth="1"/>
    <col min="6397" max="6397" width="11.42578125" customWidth="1"/>
    <col min="6399" max="6399" width="11" customWidth="1"/>
    <col min="6644" max="6644" width="4.7109375" customWidth="1"/>
    <col min="6645" max="6645" width="6.140625" customWidth="1"/>
    <col min="6646" max="6646" width="35.5703125" customWidth="1"/>
    <col min="6647" max="6647" width="5.7109375" customWidth="1"/>
    <col min="6648" max="6648" width="7.85546875" customWidth="1"/>
    <col min="6649" max="6649" width="11.5703125" customWidth="1"/>
    <col min="6650" max="6650" width="13" customWidth="1"/>
    <col min="6651" max="6651" width="9.7109375" customWidth="1"/>
    <col min="6652" max="6652" width="7.140625" customWidth="1"/>
    <col min="6653" max="6653" width="11.42578125" customWidth="1"/>
    <col min="6655" max="6655" width="11" customWidth="1"/>
    <col min="6900" max="6900" width="4.7109375" customWidth="1"/>
    <col min="6901" max="6901" width="6.140625" customWidth="1"/>
    <col min="6902" max="6902" width="35.5703125" customWidth="1"/>
    <col min="6903" max="6903" width="5.7109375" customWidth="1"/>
    <col min="6904" max="6904" width="7.85546875" customWidth="1"/>
    <col min="6905" max="6905" width="11.5703125" customWidth="1"/>
    <col min="6906" max="6906" width="13" customWidth="1"/>
    <col min="6907" max="6907" width="9.7109375" customWidth="1"/>
    <col min="6908" max="6908" width="7.140625" customWidth="1"/>
    <col min="6909" max="6909" width="11.42578125" customWidth="1"/>
    <col min="6911" max="6911" width="11" customWidth="1"/>
    <col min="7156" max="7156" width="4.7109375" customWidth="1"/>
    <col min="7157" max="7157" width="6.140625" customWidth="1"/>
    <col min="7158" max="7158" width="35.5703125" customWidth="1"/>
    <col min="7159" max="7159" width="5.7109375" customWidth="1"/>
    <col min="7160" max="7160" width="7.85546875" customWidth="1"/>
    <col min="7161" max="7161" width="11.5703125" customWidth="1"/>
    <col min="7162" max="7162" width="13" customWidth="1"/>
    <col min="7163" max="7163" width="9.7109375" customWidth="1"/>
    <col min="7164" max="7164" width="7.140625" customWidth="1"/>
    <col min="7165" max="7165" width="11.42578125" customWidth="1"/>
    <col min="7167" max="7167" width="11" customWidth="1"/>
    <col min="7412" max="7412" width="4.7109375" customWidth="1"/>
    <col min="7413" max="7413" width="6.140625" customWidth="1"/>
    <col min="7414" max="7414" width="35.5703125" customWidth="1"/>
    <col min="7415" max="7415" width="5.7109375" customWidth="1"/>
    <col min="7416" max="7416" width="7.85546875" customWidth="1"/>
    <col min="7417" max="7417" width="11.5703125" customWidth="1"/>
    <col min="7418" max="7418" width="13" customWidth="1"/>
    <col min="7419" max="7419" width="9.7109375" customWidth="1"/>
    <col min="7420" max="7420" width="7.140625" customWidth="1"/>
    <col min="7421" max="7421" width="11.42578125" customWidth="1"/>
    <col min="7423" max="7423" width="11" customWidth="1"/>
    <col min="7668" max="7668" width="4.7109375" customWidth="1"/>
    <col min="7669" max="7669" width="6.140625" customWidth="1"/>
    <col min="7670" max="7670" width="35.5703125" customWidth="1"/>
    <col min="7671" max="7671" width="5.7109375" customWidth="1"/>
    <col min="7672" max="7672" width="7.85546875" customWidth="1"/>
    <col min="7673" max="7673" width="11.5703125" customWidth="1"/>
    <col min="7674" max="7674" width="13" customWidth="1"/>
    <col min="7675" max="7675" width="9.7109375" customWidth="1"/>
    <col min="7676" max="7676" width="7.140625" customWidth="1"/>
    <col min="7677" max="7677" width="11.42578125" customWidth="1"/>
    <col min="7679" max="7679" width="11" customWidth="1"/>
    <col min="7924" max="7924" width="4.7109375" customWidth="1"/>
    <col min="7925" max="7925" width="6.140625" customWidth="1"/>
    <col min="7926" max="7926" width="35.5703125" customWidth="1"/>
    <col min="7927" max="7927" width="5.7109375" customWidth="1"/>
    <col min="7928" max="7928" width="7.85546875" customWidth="1"/>
    <col min="7929" max="7929" width="11.5703125" customWidth="1"/>
    <col min="7930" max="7930" width="13" customWidth="1"/>
    <col min="7931" max="7931" width="9.7109375" customWidth="1"/>
    <col min="7932" max="7932" width="7.140625" customWidth="1"/>
    <col min="7933" max="7933" width="11.42578125" customWidth="1"/>
    <col min="7935" max="7935" width="11" customWidth="1"/>
    <col min="8180" max="8180" width="4.7109375" customWidth="1"/>
    <col min="8181" max="8181" width="6.140625" customWidth="1"/>
    <col min="8182" max="8182" width="35.5703125" customWidth="1"/>
    <col min="8183" max="8183" width="5.7109375" customWidth="1"/>
    <col min="8184" max="8184" width="7.85546875" customWidth="1"/>
    <col min="8185" max="8185" width="11.5703125" customWidth="1"/>
    <col min="8186" max="8186" width="13" customWidth="1"/>
    <col min="8187" max="8187" width="9.7109375" customWidth="1"/>
    <col min="8188" max="8188" width="7.140625" customWidth="1"/>
    <col min="8189" max="8189" width="11.42578125" customWidth="1"/>
    <col min="8191" max="8191" width="11" customWidth="1"/>
    <col min="8436" max="8436" width="4.7109375" customWidth="1"/>
    <col min="8437" max="8437" width="6.140625" customWidth="1"/>
    <col min="8438" max="8438" width="35.5703125" customWidth="1"/>
    <col min="8439" max="8439" width="5.7109375" customWidth="1"/>
    <col min="8440" max="8440" width="7.85546875" customWidth="1"/>
    <col min="8441" max="8441" width="11.5703125" customWidth="1"/>
    <col min="8442" max="8442" width="13" customWidth="1"/>
    <col min="8443" max="8443" width="9.7109375" customWidth="1"/>
    <col min="8444" max="8444" width="7.140625" customWidth="1"/>
    <col min="8445" max="8445" width="11.42578125" customWidth="1"/>
    <col min="8447" max="8447" width="11" customWidth="1"/>
    <col min="8692" max="8692" width="4.7109375" customWidth="1"/>
    <col min="8693" max="8693" width="6.140625" customWidth="1"/>
    <col min="8694" max="8694" width="35.5703125" customWidth="1"/>
    <col min="8695" max="8695" width="5.7109375" customWidth="1"/>
    <col min="8696" max="8696" width="7.85546875" customWidth="1"/>
    <col min="8697" max="8697" width="11.5703125" customWidth="1"/>
    <col min="8698" max="8698" width="13" customWidth="1"/>
    <col min="8699" max="8699" width="9.7109375" customWidth="1"/>
    <col min="8700" max="8700" width="7.140625" customWidth="1"/>
    <col min="8701" max="8701" width="11.42578125" customWidth="1"/>
    <col min="8703" max="8703" width="11" customWidth="1"/>
    <col min="8948" max="8948" width="4.7109375" customWidth="1"/>
    <col min="8949" max="8949" width="6.140625" customWidth="1"/>
    <col min="8950" max="8950" width="35.5703125" customWidth="1"/>
    <col min="8951" max="8951" width="5.7109375" customWidth="1"/>
    <col min="8952" max="8952" width="7.85546875" customWidth="1"/>
    <col min="8953" max="8953" width="11.5703125" customWidth="1"/>
    <col min="8954" max="8954" width="13" customWidth="1"/>
    <col min="8955" max="8955" width="9.7109375" customWidth="1"/>
    <col min="8956" max="8956" width="7.140625" customWidth="1"/>
    <col min="8957" max="8957" width="11.42578125" customWidth="1"/>
    <col min="8959" max="8959" width="11" customWidth="1"/>
    <col min="9204" max="9204" width="4.7109375" customWidth="1"/>
    <col min="9205" max="9205" width="6.140625" customWidth="1"/>
    <col min="9206" max="9206" width="35.5703125" customWidth="1"/>
    <col min="9207" max="9207" width="5.7109375" customWidth="1"/>
    <col min="9208" max="9208" width="7.85546875" customWidth="1"/>
    <col min="9209" max="9209" width="11.5703125" customWidth="1"/>
    <col min="9210" max="9210" width="13" customWidth="1"/>
    <col min="9211" max="9211" width="9.7109375" customWidth="1"/>
    <col min="9212" max="9212" width="7.140625" customWidth="1"/>
    <col min="9213" max="9213" width="11.42578125" customWidth="1"/>
    <col min="9215" max="9215" width="11" customWidth="1"/>
    <col min="9460" max="9460" width="4.7109375" customWidth="1"/>
    <col min="9461" max="9461" width="6.140625" customWidth="1"/>
    <col min="9462" max="9462" width="35.5703125" customWidth="1"/>
    <col min="9463" max="9463" width="5.7109375" customWidth="1"/>
    <col min="9464" max="9464" width="7.85546875" customWidth="1"/>
    <col min="9465" max="9465" width="11.5703125" customWidth="1"/>
    <col min="9466" max="9466" width="13" customWidth="1"/>
    <col min="9467" max="9467" width="9.7109375" customWidth="1"/>
    <col min="9468" max="9468" width="7.140625" customWidth="1"/>
    <col min="9469" max="9469" width="11.42578125" customWidth="1"/>
    <col min="9471" max="9471" width="11" customWidth="1"/>
    <col min="9716" max="9716" width="4.7109375" customWidth="1"/>
    <col min="9717" max="9717" width="6.140625" customWidth="1"/>
    <col min="9718" max="9718" width="35.5703125" customWidth="1"/>
    <col min="9719" max="9719" width="5.7109375" customWidth="1"/>
    <col min="9720" max="9720" width="7.85546875" customWidth="1"/>
    <col min="9721" max="9721" width="11.5703125" customWidth="1"/>
    <col min="9722" max="9722" width="13" customWidth="1"/>
    <col min="9723" max="9723" width="9.7109375" customWidth="1"/>
    <col min="9724" max="9724" width="7.140625" customWidth="1"/>
    <col min="9725" max="9725" width="11.42578125" customWidth="1"/>
    <col min="9727" max="9727" width="11" customWidth="1"/>
    <col min="9972" max="9972" width="4.7109375" customWidth="1"/>
    <col min="9973" max="9973" width="6.140625" customWidth="1"/>
    <col min="9974" max="9974" width="35.5703125" customWidth="1"/>
    <col min="9975" max="9975" width="5.7109375" customWidth="1"/>
    <col min="9976" max="9976" width="7.85546875" customWidth="1"/>
    <col min="9977" max="9977" width="11.5703125" customWidth="1"/>
    <col min="9978" max="9978" width="13" customWidth="1"/>
    <col min="9979" max="9979" width="9.7109375" customWidth="1"/>
    <col min="9980" max="9980" width="7.140625" customWidth="1"/>
    <col min="9981" max="9981" width="11.42578125" customWidth="1"/>
    <col min="9983" max="9983" width="11" customWidth="1"/>
    <col min="10228" max="10228" width="4.7109375" customWidth="1"/>
    <col min="10229" max="10229" width="6.140625" customWidth="1"/>
    <col min="10230" max="10230" width="35.5703125" customWidth="1"/>
    <col min="10231" max="10231" width="5.7109375" customWidth="1"/>
    <col min="10232" max="10232" width="7.85546875" customWidth="1"/>
    <col min="10233" max="10233" width="11.5703125" customWidth="1"/>
    <col min="10234" max="10234" width="13" customWidth="1"/>
    <col min="10235" max="10235" width="9.7109375" customWidth="1"/>
    <col min="10236" max="10236" width="7.140625" customWidth="1"/>
    <col min="10237" max="10237" width="11.42578125" customWidth="1"/>
    <col min="10239" max="10239" width="11" customWidth="1"/>
    <col min="10484" max="10484" width="4.7109375" customWidth="1"/>
    <col min="10485" max="10485" width="6.140625" customWidth="1"/>
    <col min="10486" max="10486" width="35.5703125" customWidth="1"/>
    <col min="10487" max="10487" width="5.7109375" customWidth="1"/>
    <col min="10488" max="10488" width="7.85546875" customWidth="1"/>
    <col min="10489" max="10489" width="11.5703125" customWidth="1"/>
    <col min="10490" max="10490" width="13" customWidth="1"/>
    <col min="10491" max="10491" width="9.7109375" customWidth="1"/>
    <col min="10492" max="10492" width="7.140625" customWidth="1"/>
    <col min="10493" max="10493" width="11.42578125" customWidth="1"/>
    <col min="10495" max="10495" width="11" customWidth="1"/>
    <col min="10740" max="10740" width="4.7109375" customWidth="1"/>
    <col min="10741" max="10741" width="6.140625" customWidth="1"/>
    <col min="10742" max="10742" width="35.5703125" customWidth="1"/>
    <col min="10743" max="10743" width="5.7109375" customWidth="1"/>
    <col min="10744" max="10744" width="7.85546875" customWidth="1"/>
    <col min="10745" max="10745" width="11.5703125" customWidth="1"/>
    <col min="10746" max="10746" width="13" customWidth="1"/>
    <col min="10747" max="10747" width="9.7109375" customWidth="1"/>
    <col min="10748" max="10748" width="7.140625" customWidth="1"/>
    <col min="10749" max="10749" width="11.42578125" customWidth="1"/>
    <col min="10751" max="10751" width="11" customWidth="1"/>
    <col min="10996" max="10996" width="4.7109375" customWidth="1"/>
    <col min="10997" max="10997" width="6.140625" customWidth="1"/>
    <col min="10998" max="10998" width="35.5703125" customWidth="1"/>
    <col min="10999" max="10999" width="5.7109375" customWidth="1"/>
    <col min="11000" max="11000" width="7.85546875" customWidth="1"/>
    <col min="11001" max="11001" width="11.5703125" customWidth="1"/>
    <col min="11002" max="11002" width="13" customWidth="1"/>
    <col min="11003" max="11003" width="9.7109375" customWidth="1"/>
    <col min="11004" max="11004" width="7.140625" customWidth="1"/>
    <col min="11005" max="11005" width="11.42578125" customWidth="1"/>
    <col min="11007" max="11007" width="11" customWidth="1"/>
    <col min="11252" max="11252" width="4.7109375" customWidth="1"/>
    <col min="11253" max="11253" width="6.140625" customWidth="1"/>
    <col min="11254" max="11254" width="35.5703125" customWidth="1"/>
    <col min="11255" max="11255" width="5.7109375" customWidth="1"/>
    <col min="11256" max="11256" width="7.85546875" customWidth="1"/>
    <col min="11257" max="11257" width="11.5703125" customWidth="1"/>
    <col min="11258" max="11258" width="13" customWidth="1"/>
    <col min="11259" max="11259" width="9.7109375" customWidth="1"/>
    <col min="11260" max="11260" width="7.140625" customWidth="1"/>
    <col min="11261" max="11261" width="11.42578125" customWidth="1"/>
    <col min="11263" max="11263" width="11" customWidth="1"/>
    <col min="11508" max="11508" width="4.7109375" customWidth="1"/>
    <col min="11509" max="11509" width="6.140625" customWidth="1"/>
    <col min="11510" max="11510" width="35.5703125" customWidth="1"/>
    <col min="11511" max="11511" width="5.7109375" customWidth="1"/>
    <col min="11512" max="11512" width="7.85546875" customWidth="1"/>
    <col min="11513" max="11513" width="11.5703125" customWidth="1"/>
    <col min="11514" max="11514" width="13" customWidth="1"/>
    <col min="11515" max="11515" width="9.7109375" customWidth="1"/>
    <col min="11516" max="11516" width="7.140625" customWidth="1"/>
    <col min="11517" max="11517" width="11.42578125" customWidth="1"/>
    <col min="11519" max="11519" width="11" customWidth="1"/>
    <col min="11764" max="11764" width="4.7109375" customWidth="1"/>
    <col min="11765" max="11765" width="6.140625" customWidth="1"/>
    <col min="11766" max="11766" width="35.5703125" customWidth="1"/>
    <col min="11767" max="11767" width="5.7109375" customWidth="1"/>
    <col min="11768" max="11768" width="7.85546875" customWidth="1"/>
    <col min="11769" max="11769" width="11.5703125" customWidth="1"/>
    <col min="11770" max="11770" width="13" customWidth="1"/>
    <col min="11771" max="11771" width="9.7109375" customWidth="1"/>
    <col min="11772" max="11772" width="7.140625" customWidth="1"/>
    <col min="11773" max="11773" width="11.42578125" customWidth="1"/>
    <col min="11775" max="11775" width="11" customWidth="1"/>
    <col min="12020" max="12020" width="4.7109375" customWidth="1"/>
    <col min="12021" max="12021" width="6.140625" customWidth="1"/>
    <col min="12022" max="12022" width="35.5703125" customWidth="1"/>
    <col min="12023" max="12023" width="5.7109375" customWidth="1"/>
    <col min="12024" max="12024" width="7.85546875" customWidth="1"/>
    <col min="12025" max="12025" width="11.5703125" customWidth="1"/>
    <col min="12026" max="12026" width="13" customWidth="1"/>
    <col min="12027" max="12027" width="9.7109375" customWidth="1"/>
    <col min="12028" max="12028" width="7.140625" customWidth="1"/>
    <col min="12029" max="12029" width="11.42578125" customWidth="1"/>
    <col min="12031" max="12031" width="11" customWidth="1"/>
    <col min="12276" max="12276" width="4.7109375" customWidth="1"/>
    <col min="12277" max="12277" width="6.140625" customWidth="1"/>
    <col min="12278" max="12278" width="35.5703125" customWidth="1"/>
    <col min="12279" max="12279" width="5.7109375" customWidth="1"/>
    <col min="12280" max="12280" width="7.85546875" customWidth="1"/>
    <col min="12281" max="12281" width="11.5703125" customWidth="1"/>
    <col min="12282" max="12282" width="13" customWidth="1"/>
    <col min="12283" max="12283" width="9.7109375" customWidth="1"/>
    <col min="12284" max="12284" width="7.140625" customWidth="1"/>
    <col min="12285" max="12285" width="11.42578125" customWidth="1"/>
    <col min="12287" max="12287" width="11" customWidth="1"/>
    <col min="12532" max="12532" width="4.7109375" customWidth="1"/>
    <col min="12533" max="12533" width="6.140625" customWidth="1"/>
    <col min="12534" max="12534" width="35.5703125" customWidth="1"/>
    <col min="12535" max="12535" width="5.7109375" customWidth="1"/>
    <col min="12536" max="12536" width="7.85546875" customWidth="1"/>
    <col min="12537" max="12537" width="11.5703125" customWidth="1"/>
    <col min="12538" max="12538" width="13" customWidth="1"/>
    <col min="12539" max="12539" width="9.7109375" customWidth="1"/>
    <col min="12540" max="12540" width="7.140625" customWidth="1"/>
    <col min="12541" max="12541" width="11.42578125" customWidth="1"/>
    <col min="12543" max="12543" width="11" customWidth="1"/>
    <col min="12788" max="12788" width="4.7109375" customWidth="1"/>
    <col min="12789" max="12789" width="6.140625" customWidth="1"/>
    <col min="12790" max="12790" width="35.5703125" customWidth="1"/>
    <col min="12791" max="12791" width="5.7109375" customWidth="1"/>
    <col min="12792" max="12792" width="7.85546875" customWidth="1"/>
    <col min="12793" max="12793" width="11.5703125" customWidth="1"/>
    <col min="12794" max="12794" width="13" customWidth="1"/>
    <col min="12795" max="12795" width="9.7109375" customWidth="1"/>
    <col min="12796" max="12796" width="7.140625" customWidth="1"/>
    <col min="12797" max="12797" width="11.42578125" customWidth="1"/>
    <col min="12799" max="12799" width="11" customWidth="1"/>
    <col min="13044" max="13044" width="4.7109375" customWidth="1"/>
    <col min="13045" max="13045" width="6.140625" customWidth="1"/>
    <col min="13046" max="13046" width="35.5703125" customWidth="1"/>
    <col min="13047" max="13047" width="5.7109375" customWidth="1"/>
    <col min="13048" max="13048" width="7.85546875" customWidth="1"/>
    <col min="13049" max="13049" width="11.5703125" customWidth="1"/>
    <col min="13050" max="13050" width="13" customWidth="1"/>
    <col min="13051" max="13051" width="9.7109375" customWidth="1"/>
    <col min="13052" max="13052" width="7.140625" customWidth="1"/>
    <col min="13053" max="13053" width="11.42578125" customWidth="1"/>
    <col min="13055" max="13055" width="11" customWidth="1"/>
    <col min="13300" max="13300" width="4.7109375" customWidth="1"/>
    <col min="13301" max="13301" width="6.140625" customWidth="1"/>
    <col min="13302" max="13302" width="35.5703125" customWidth="1"/>
    <col min="13303" max="13303" width="5.7109375" customWidth="1"/>
    <col min="13304" max="13304" width="7.85546875" customWidth="1"/>
    <col min="13305" max="13305" width="11.5703125" customWidth="1"/>
    <col min="13306" max="13306" width="13" customWidth="1"/>
    <col min="13307" max="13307" width="9.7109375" customWidth="1"/>
    <col min="13308" max="13308" width="7.140625" customWidth="1"/>
    <col min="13309" max="13309" width="11.42578125" customWidth="1"/>
    <col min="13311" max="13311" width="11" customWidth="1"/>
    <col min="13556" max="13556" width="4.7109375" customWidth="1"/>
    <col min="13557" max="13557" width="6.140625" customWidth="1"/>
    <col min="13558" max="13558" width="35.5703125" customWidth="1"/>
    <col min="13559" max="13559" width="5.7109375" customWidth="1"/>
    <col min="13560" max="13560" width="7.85546875" customWidth="1"/>
    <col min="13561" max="13561" width="11.5703125" customWidth="1"/>
    <col min="13562" max="13562" width="13" customWidth="1"/>
    <col min="13563" max="13563" width="9.7109375" customWidth="1"/>
    <col min="13564" max="13564" width="7.140625" customWidth="1"/>
    <col min="13565" max="13565" width="11.42578125" customWidth="1"/>
    <col min="13567" max="13567" width="11" customWidth="1"/>
    <col min="13812" max="13812" width="4.7109375" customWidth="1"/>
    <col min="13813" max="13813" width="6.140625" customWidth="1"/>
    <col min="13814" max="13814" width="35.5703125" customWidth="1"/>
    <col min="13815" max="13815" width="5.7109375" customWidth="1"/>
    <col min="13816" max="13816" width="7.85546875" customWidth="1"/>
    <col min="13817" max="13817" width="11.5703125" customWidth="1"/>
    <col min="13818" max="13818" width="13" customWidth="1"/>
    <col min="13819" max="13819" width="9.7109375" customWidth="1"/>
    <col min="13820" max="13820" width="7.140625" customWidth="1"/>
    <col min="13821" max="13821" width="11.42578125" customWidth="1"/>
    <col min="13823" max="13823" width="11" customWidth="1"/>
    <col min="14068" max="14068" width="4.7109375" customWidth="1"/>
    <col min="14069" max="14069" width="6.140625" customWidth="1"/>
    <col min="14070" max="14070" width="35.5703125" customWidth="1"/>
    <col min="14071" max="14071" width="5.7109375" customWidth="1"/>
    <col min="14072" max="14072" width="7.85546875" customWidth="1"/>
    <col min="14073" max="14073" width="11.5703125" customWidth="1"/>
    <col min="14074" max="14074" width="13" customWidth="1"/>
    <col min="14075" max="14075" width="9.7109375" customWidth="1"/>
    <col min="14076" max="14076" width="7.140625" customWidth="1"/>
    <col min="14077" max="14077" width="11.42578125" customWidth="1"/>
    <col min="14079" max="14079" width="11" customWidth="1"/>
    <col min="14324" max="14324" width="4.7109375" customWidth="1"/>
    <col min="14325" max="14325" width="6.140625" customWidth="1"/>
    <col min="14326" max="14326" width="35.5703125" customWidth="1"/>
    <col min="14327" max="14327" width="5.7109375" customWidth="1"/>
    <col min="14328" max="14328" width="7.85546875" customWidth="1"/>
    <col min="14329" max="14329" width="11.5703125" customWidth="1"/>
    <col min="14330" max="14330" width="13" customWidth="1"/>
    <col min="14331" max="14331" width="9.7109375" customWidth="1"/>
    <col min="14332" max="14332" width="7.140625" customWidth="1"/>
    <col min="14333" max="14333" width="11.42578125" customWidth="1"/>
    <col min="14335" max="14335" width="11" customWidth="1"/>
    <col min="14580" max="14580" width="4.7109375" customWidth="1"/>
    <col min="14581" max="14581" width="6.140625" customWidth="1"/>
    <col min="14582" max="14582" width="35.5703125" customWidth="1"/>
    <col min="14583" max="14583" width="5.7109375" customWidth="1"/>
    <col min="14584" max="14584" width="7.85546875" customWidth="1"/>
    <col min="14585" max="14585" width="11.5703125" customWidth="1"/>
    <col min="14586" max="14586" width="13" customWidth="1"/>
    <col min="14587" max="14587" width="9.7109375" customWidth="1"/>
    <col min="14588" max="14588" width="7.140625" customWidth="1"/>
    <col min="14589" max="14589" width="11.42578125" customWidth="1"/>
    <col min="14591" max="14591" width="11" customWidth="1"/>
    <col min="14836" max="14836" width="4.7109375" customWidth="1"/>
    <col min="14837" max="14837" width="6.140625" customWidth="1"/>
    <col min="14838" max="14838" width="35.5703125" customWidth="1"/>
    <col min="14839" max="14839" width="5.7109375" customWidth="1"/>
    <col min="14840" max="14840" width="7.85546875" customWidth="1"/>
    <col min="14841" max="14841" width="11.5703125" customWidth="1"/>
    <col min="14842" max="14842" width="13" customWidth="1"/>
    <col min="14843" max="14843" width="9.7109375" customWidth="1"/>
    <col min="14844" max="14844" width="7.140625" customWidth="1"/>
    <col min="14845" max="14845" width="11.42578125" customWidth="1"/>
    <col min="14847" max="14847" width="11" customWidth="1"/>
    <col min="15092" max="15092" width="4.7109375" customWidth="1"/>
    <col min="15093" max="15093" width="6.140625" customWidth="1"/>
    <col min="15094" max="15094" width="35.5703125" customWidth="1"/>
    <col min="15095" max="15095" width="5.7109375" customWidth="1"/>
    <col min="15096" max="15096" width="7.85546875" customWidth="1"/>
    <col min="15097" max="15097" width="11.5703125" customWidth="1"/>
    <col min="15098" max="15098" width="13" customWidth="1"/>
    <col min="15099" max="15099" width="9.7109375" customWidth="1"/>
    <col min="15100" max="15100" width="7.140625" customWidth="1"/>
    <col min="15101" max="15101" width="11.42578125" customWidth="1"/>
    <col min="15103" max="15103" width="11" customWidth="1"/>
    <col min="15348" max="15348" width="4.7109375" customWidth="1"/>
    <col min="15349" max="15349" width="6.140625" customWidth="1"/>
    <col min="15350" max="15350" width="35.5703125" customWidth="1"/>
    <col min="15351" max="15351" width="5.7109375" customWidth="1"/>
    <col min="15352" max="15352" width="7.85546875" customWidth="1"/>
    <col min="15353" max="15353" width="11.5703125" customWidth="1"/>
    <col min="15354" max="15354" width="13" customWidth="1"/>
    <col min="15355" max="15355" width="9.7109375" customWidth="1"/>
    <col min="15356" max="15356" width="7.140625" customWidth="1"/>
    <col min="15357" max="15357" width="11.42578125" customWidth="1"/>
    <col min="15359" max="15359" width="11" customWidth="1"/>
    <col min="15604" max="15604" width="4.7109375" customWidth="1"/>
    <col min="15605" max="15605" width="6.140625" customWidth="1"/>
    <col min="15606" max="15606" width="35.5703125" customWidth="1"/>
    <col min="15607" max="15607" width="5.7109375" customWidth="1"/>
    <col min="15608" max="15608" width="7.85546875" customWidth="1"/>
    <col min="15609" max="15609" width="11.5703125" customWidth="1"/>
    <col min="15610" max="15610" width="13" customWidth="1"/>
    <col min="15611" max="15611" width="9.7109375" customWidth="1"/>
    <col min="15612" max="15612" width="7.140625" customWidth="1"/>
    <col min="15613" max="15613" width="11.42578125" customWidth="1"/>
    <col min="15615" max="15615" width="11" customWidth="1"/>
    <col min="15860" max="15860" width="4.7109375" customWidth="1"/>
    <col min="15861" max="15861" width="6.140625" customWidth="1"/>
    <col min="15862" max="15862" width="35.5703125" customWidth="1"/>
    <col min="15863" max="15863" width="5.7109375" customWidth="1"/>
    <col min="15864" max="15864" width="7.85546875" customWidth="1"/>
    <col min="15865" max="15865" width="11.5703125" customWidth="1"/>
    <col min="15866" max="15866" width="13" customWidth="1"/>
    <col min="15867" max="15867" width="9.7109375" customWidth="1"/>
    <col min="15868" max="15868" width="7.140625" customWidth="1"/>
    <col min="15869" max="15869" width="11.42578125" customWidth="1"/>
    <col min="15871" max="15871" width="11" customWidth="1"/>
    <col min="16116" max="16116" width="4.7109375" customWidth="1"/>
    <col min="16117" max="16117" width="6.140625" customWidth="1"/>
    <col min="16118" max="16118" width="35.5703125" customWidth="1"/>
    <col min="16119" max="16119" width="5.7109375" customWidth="1"/>
    <col min="16120" max="16120" width="7.85546875" customWidth="1"/>
    <col min="16121" max="16121" width="11.5703125" customWidth="1"/>
    <col min="16122" max="16122" width="13" customWidth="1"/>
    <col min="16123" max="16123" width="9.7109375" customWidth="1"/>
    <col min="16124" max="16124" width="7.140625" customWidth="1"/>
    <col min="16125" max="16125" width="11.42578125" customWidth="1"/>
    <col min="16127" max="16127" width="11" customWidth="1"/>
  </cols>
  <sheetData>
    <row r="1" spans="1:9">
      <c r="A1" s="610" t="s">
        <v>163</v>
      </c>
      <c r="B1" s="572"/>
      <c r="C1" s="572"/>
      <c r="D1" s="572"/>
      <c r="E1" s="572"/>
      <c r="F1" s="572"/>
      <c r="G1" s="572"/>
      <c r="H1" s="572"/>
      <c r="I1" s="572"/>
    </row>
    <row r="2" spans="1:9">
      <c r="A2" s="609" t="s">
        <v>164</v>
      </c>
      <c r="B2" s="572"/>
      <c r="C2" s="572"/>
      <c r="D2" s="572"/>
      <c r="E2" s="572"/>
      <c r="F2" s="572"/>
      <c r="G2" s="572"/>
      <c r="H2" s="572"/>
      <c r="I2" s="572"/>
    </row>
    <row r="3" spans="1:9">
      <c r="A3" s="609" t="s">
        <v>165</v>
      </c>
      <c r="B3" s="572"/>
      <c r="C3" s="572"/>
      <c r="D3" s="572"/>
      <c r="E3" s="572"/>
      <c r="F3" s="572"/>
      <c r="G3" s="572"/>
      <c r="H3" s="572"/>
      <c r="I3" s="572"/>
    </row>
    <row r="4" spans="1:9">
      <c r="A4" s="609" t="s">
        <v>166</v>
      </c>
      <c r="B4" s="572"/>
      <c r="C4" s="572"/>
      <c r="D4" s="572"/>
      <c r="E4" s="572"/>
      <c r="F4" s="572"/>
      <c r="G4" s="572"/>
      <c r="H4" s="572"/>
      <c r="I4" s="572"/>
    </row>
    <row r="5" spans="1:9">
      <c r="A5" s="43"/>
      <c r="B5" s="45" t="s">
        <v>167</v>
      </c>
      <c r="C5" s="81"/>
      <c r="D5" s="81"/>
      <c r="E5" s="43"/>
      <c r="F5" s="43"/>
      <c r="G5" s="43"/>
      <c r="H5" s="43"/>
      <c r="I5" s="43"/>
    </row>
    <row r="6" spans="1:9" ht="15.75" thickBot="1">
      <c r="A6" s="43"/>
      <c r="B6" s="43"/>
      <c r="C6" s="43"/>
      <c r="D6" s="43"/>
      <c r="E6" s="43"/>
      <c r="F6" s="43"/>
      <c r="H6" s="43"/>
      <c r="I6" s="45" t="s">
        <v>13</v>
      </c>
    </row>
    <row r="7" spans="1:9">
      <c r="A7" s="41" t="s">
        <v>14</v>
      </c>
      <c r="B7" s="43"/>
      <c r="C7" s="43"/>
      <c r="D7" s="43"/>
      <c r="E7" s="43"/>
      <c r="F7" s="43"/>
      <c r="H7" s="43"/>
      <c r="I7" s="13">
        <v>2023</v>
      </c>
    </row>
    <row r="8" spans="1:9" ht="15.75" thickBot="1">
      <c r="A8" s="41" t="s">
        <v>33</v>
      </c>
      <c r="B8" s="43"/>
      <c r="C8" s="43"/>
      <c r="D8" s="43"/>
      <c r="E8" s="81"/>
      <c r="F8" s="81"/>
      <c r="H8" s="43"/>
      <c r="I8" s="14" t="s">
        <v>506</v>
      </c>
    </row>
    <row r="9" spans="1:9" ht="12" customHeight="1" thickBot="1">
      <c r="A9" s="41" t="s">
        <v>17</v>
      </c>
      <c r="B9" s="43"/>
      <c r="C9" s="43"/>
      <c r="D9" s="43"/>
      <c r="E9" s="81"/>
      <c r="F9" s="81"/>
      <c r="H9" s="43"/>
      <c r="I9" s="47">
        <v>2</v>
      </c>
    </row>
    <row r="10" spans="1:9" ht="12" customHeight="1" thickBot="1">
      <c r="A10" s="41" t="s">
        <v>19</v>
      </c>
      <c r="B10" s="43"/>
      <c r="C10" s="43"/>
      <c r="D10" s="43"/>
      <c r="E10" s="81"/>
      <c r="F10" s="81"/>
      <c r="H10" s="43"/>
      <c r="I10" s="47">
        <v>261</v>
      </c>
    </row>
    <row r="11" spans="1:9" ht="12" customHeight="1" thickBot="1">
      <c r="A11" s="110" t="s">
        <v>18</v>
      </c>
      <c r="B11" s="43"/>
      <c r="C11" s="43"/>
      <c r="D11" s="43"/>
      <c r="E11" s="81"/>
      <c r="F11" s="81"/>
      <c r="H11" s="43"/>
      <c r="I11" s="47">
        <v>7357</v>
      </c>
    </row>
    <row r="12" spans="1:9" ht="15.75" thickBot="1">
      <c r="A12" s="41" t="s">
        <v>20</v>
      </c>
      <c r="B12" s="43"/>
      <c r="C12" s="43"/>
      <c r="D12" s="43"/>
      <c r="E12" s="81"/>
      <c r="F12" s="81"/>
      <c r="H12" s="43"/>
      <c r="I12" s="48" t="s">
        <v>21</v>
      </c>
    </row>
    <row r="13" spans="1:9" ht="15.75" thickBot="1">
      <c r="A13" s="41" t="s">
        <v>22</v>
      </c>
      <c r="B13" s="43"/>
      <c r="C13" s="43"/>
      <c r="D13" s="43"/>
      <c r="E13" s="81"/>
      <c r="F13" s="81"/>
      <c r="H13" s="43"/>
      <c r="I13" s="72" t="s">
        <v>74</v>
      </c>
    </row>
    <row r="14" spans="1:9" ht="15.75" thickBot="1">
      <c r="A14" s="41" t="s">
        <v>168</v>
      </c>
      <c r="B14" s="43"/>
      <c r="C14" s="43"/>
      <c r="D14" s="43"/>
      <c r="E14" s="81"/>
      <c r="F14" s="81"/>
      <c r="H14" s="43"/>
      <c r="I14" s="177">
        <v>152</v>
      </c>
    </row>
    <row r="15" spans="1:9" ht="15.75" thickBot="1">
      <c r="A15" s="41"/>
      <c r="B15" s="43"/>
      <c r="C15" s="43"/>
      <c r="D15" s="43"/>
      <c r="E15" s="81"/>
      <c r="F15" s="81"/>
      <c r="G15" s="45"/>
      <c r="H15" s="43"/>
      <c r="I15" s="43"/>
    </row>
    <row r="16" spans="1:9">
      <c r="A16" s="50" t="s">
        <v>13</v>
      </c>
      <c r="B16" s="116" t="s">
        <v>169</v>
      </c>
      <c r="C16" s="116" t="s">
        <v>170</v>
      </c>
      <c r="D16" s="116" t="s">
        <v>82</v>
      </c>
      <c r="E16" s="116" t="s">
        <v>171</v>
      </c>
      <c r="F16" s="116" t="s">
        <v>172</v>
      </c>
      <c r="G16" s="116" t="s">
        <v>173</v>
      </c>
      <c r="H16" s="116" t="s">
        <v>174</v>
      </c>
      <c r="I16" s="116" t="s">
        <v>41</v>
      </c>
    </row>
    <row r="17" spans="1:9">
      <c r="A17" s="52"/>
      <c r="B17" s="178"/>
      <c r="C17" s="178" t="s">
        <v>175</v>
      </c>
      <c r="D17" s="178" t="s">
        <v>176</v>
      </c>
      <c r="E17" s="178" t="s">
        <v>177</v>
      </c>
      <c r="F17" s="178" t="s">
        <v>178</v>
      </c>
      <c r="G17" s="178" t="s">
        <v>179</v>
      </c>
      <c r="H17" s="178" t="s">
        <v>180</v>
      </c>
      <c r="I17" s="178" t="s">
        <v>181</v>
      </c>
    </row>
    <row r="18" spans="1:9">
      <c r="A18" s="52"/>
      <c r="B18" s="178"/>
      <c r="C18" s="178"/>
      <c r="D18" s="178" t="s">
        <v>182</v>
      </c>
      <c r="E18" s="178" t="s">
        <v>183</v>
      </c>
      <c r="F18" s="178" t="s">
        <v>184</v>
      </c>
      <c r="G18" s="178" t="s">
        <v>185</v>
      </c>
      <c r="H18" s="178"/>
      <c r="I18" s="178" t="s">
        <v>186</v>
      </c>
    </row>
    <row r="19" spans="1:9">
      <c r="A19" s="52"/>
      <c r="B19" s="178"/>
      <c r="C19" s="178"/>
      <c r="D19" s="178" t="s">
        <v>187</v>
      </c>
      <c r="E19" s="179" t="s">
        <v>188</v>
      </c>
      <c r="F19" s="178" t="s">
        <v>189</v>
      </c>
      <c r="G19" s="179" t="s">
        <v>190</v>
      </c>
      <c r="H19" s="178"/>
      <c r="I19" s="178" t="s">
        <v>191</v>
      </c>
    </row>
    <row r="20" spans="1:9">
      <c r="A20" s="52"/>
      <c r="B20" s="178"/>
      <c r="C20" s="178"/>
      <c r="D20" s="178"/>
      <c r="E20" s="178"/>
      <c r="F20" s="81" t="s">
        <v>192</v>
      </c>
      <c r="G20" s="178"/>
      <c r="H20" s="178"/>
      <c r="I20" s="178"/>
    </row>
    <row r="21" spans="1:9" ht="15.75" thickBot="1">
      <c r="A21" s="145"/>
      <c r="B21" s="145"/>
      <c r="C21" s="178" t="s">
        <v>193</v>
      </c>
      <c r="D21" s="178" t="s">
        <v>193</v>
      </c>
      <c r="E21" s="178" t="s">
        <v>194</v>
      </c>
      <c r="F21" s="178" t="s">
        <v>194</v>
      </c>
      <c r="G21" s="178" t="s">
        <v>194</v>
      </c>
      <c r="H21" s="146"/>
      <c r="I21" s="178" t="s">
        <v>195</v>
      </c>
    </row>
    <row r="22" spans="1:9">
      <c r="A22" s="180"/>
      <c r="B22" s="181">
        <v>2</v>
      </c>
      <c r="C22" s="116">
        <v>3</v>
      </c>
      <c r="D22" s="116">
        <v>3</v>
      </c>
      <c r="E22" s="116">
        <v>4</v>
      </c>
      <c r="F22" s="116">
        <v>5</v>
      </c>
      <c r="G22" s="116">
        <v>6</v>
      </c>
      <c r="H22" s="116">
        <v>7</v>
      </c>
      <c r="I22" s="182">
        <v>8</v>
      </c>
    </row>
    <row r="23" spans="1:9">
      <c r="A23" s="58">
        <v>1</v>
      </c>
      <c r="B23" s="183" t="s">
        <v>196</v>
      </c>
      <c r="C23" s="58"/>
      <c r="D23" s="58"/>
      <c r="E23" s="58"/>
      <c r="F23" s="58"/>
      <c r="G23" s="82"/>
      <c r="H23" s="58"/>
      <c r="I23" s="58"/>
    </row>
    <row r="24" spans="1:9">
      <c r="A24" s="58">
        <v>2</v>
      </c>
      <c r="B24" s="96" t="s">
        <v>197</v>
      </c>
      <c r="C24" s="58"/>
      <c r="D24" s="58"/>
      <c r="E24" s="82" t="s">
        <v>198</v>
      </c>
      <c r="F24" s="82" t="s">
        <v>198</v>
      </c>
      <c r="G24" s="58"/>
      <c r="H24" s="58"/>
      <c r="I24" s="58"/>
    </row>
    <row r="25" spans="1:9">
      <c r="A25" s="58">
        <v>3</v>
      </c>
      <c r="B25" s="58" t="s">
        <v>199</v>
      </c>
      <c r="C25" s="184"/>
      <c r="D25" s="184"/>
      <c r="E25" s="82" t="s">
        <v>198</v>
      </c>
      <c r="F25" s="82" t="s">
        <v>198</v>
      </c>
      <c r="G25" s="185"/>
      <c r="H25" s="185"/>
      <c r="I25" s="186"/>
    </row>
    <row r="26" spans="1:9">
      <c r="A26" s="58">
        <v>4</v>
      </c>
      <c r="B26" s="58" t="s">
        <v>200</v>
      </c>
      <c r="C26" s="184" t="s">
        <v>201</v>
      </c>
      <c r="D26" s="184"/>
      <c r="E26" s="82" t="s">
        <v>198</v>
      </c>
      <c r="F26" s="82" t="s">
        <v>198</v>
      </c>
      <c r="G26" s="184"/>
      <c r="H26" s="185"/>
      <c r="I26" s="187"/>
    </row>
    <row r="27" spans="1:9">
      <c r="A27" s="58">
        <v>5</v>
      </c>
      <c r="B27" s="58" t="s">
        <v>202</v>
      </c>
      <c r="C27" s="184" t="s">
        <v>203</v>
      </c>
      <c r="D27" s="184"/>
      <c r="E27" s="82"/>
      <c r="F27" s="82"/>
      <c r="G27" s="184"/>
      <c r="H27" s="185"/>
      <c r="I27" s="187"/>
    </row>
    <row r="28" spans="1:9">
      <c r="A28" s="58">
        <v>6</v>
      </c>
      <c r="B28" s="58" t="s">
        <v>204</v>
      </c>
      <c r="C28" s="184"/>
      <c r="D28" s="184"/>
      <c r="E28" s="82"/>
      <c r="F28" s="82" t="s">
        <v>198</v>
      </c>
      <c r="G28" s="82"/>
      <c r="H28" s="185"/>
      <c r="I28" s="187"/>
    </row>
    <row r="29" spans="1:9" ht="27" customHeight="1">
      <c r="A29" s="58">
        <v>7</v>
      </c>
      <c r="B29" s="188" t="s">
        <v>205</v>
      </c>
      <c r="C29" s="189" t="s">
        <v>206</v>
      </c>
      <c r="D29" s="20"/>
      <c r="E29" s="20"/>
      <c r="F29" s="20" t="s">
        <v>198</v>
      </c>
      <c r="G29" s="20" t="s">
        <v>198</v>
      </c>
      <c r="H29" s="20"/>
      <c r="I29" s="37">
        <f>E29*D29*H29/1000</f>
        <v>0</v>
      </c>
    </row>
    <row r="30" spans="1:9">
      <c r="A30" s="58">
        <v>8</v>
      </c>
      <c r="B30" s="58" t="s">
        <v>207</v>
      </c>
      <c r="C30" s="189" t="s">
        <v>208</v>
      </c>
      <c r="D30" s="20"/>
      <c r="E30" s="185"/>
      <c r="F30" s="82"/>
      <c r="G30" s="82"/>
      <c r="H30" s="185"/>
      <c r="I30" s="37"/>
    </row>
    <row r="31" spans="1:9">
      <c r="A31" s="58">
        <v>9</v>
      </c>
      <c r="B31" s="58" t="s">
        <v>209</v>
      </c>
      <c r="C31" s="190"/>
      <c r="D31" s="185"/>
      <c r="E31" s="82"/>
      <c r="F31" s="82"/>
      <c r="G31" s="82"/>
      <c r="H31" s="185"/>
      <c r="I31" s="37"/>
    </row>
    <row r="32" spans="1:9">
      <c r="A32" s="58">
        <v>10</v>
      </c>
      <c r="B32" s="191" t="s">
        <v>210</v>
      </c>
      <c r="C32" s="190"/>
      <c r="D32" s="185"/>
      <c r="E32" s="82" t="s">
        <v>198</v>
      </c>
      <c r="F32" s="82" t="s">
        <v>198</v>
      </c>
      <c r="G32" s="185"/>
      <c r="H32" s="185"/>
      <c r="I32" s="37"/>
    </row>
    <row r="33" spans="1:9">
      <c r="A33" s="58">
        <v>11</v>
      </c>
      <c r="B33" s="191" t="s">
        <v>211</v>
      </c>
      <c r="C33" s="190"/>
      <c r="D33" s="185"/>
      <c r="E33" s="82"/>
      <c r="F33" s="82"/>
      <c r="G33" s="82"/>
      <c r="H33" s="185"/>
      <c r="I33" s="20">
        <f>D33*G33*H33</f>
        <v>0</v>
      </c>
    </row>
    <row r="34" spans="1:9">
      <c r="A34" s="58">
        <v>12</v>
      </c>
      <c r="B34" s="191" t="s">
        <v>212</v>
      </c>
      <c r="C34" s="190"/>
      <c r="D34" s="185"/>
      <c r="E34" s="82"/>
      <c r="F34" s="82" t="s">
        <v>198</v>
      </c>
      <c r="G34" s="185"/>
      <c r="H34" s="185"/>
      <c r="I34" s="37"/>
    </row>
    <row r="35" spans="1:9">
      <c r="A35" s="58">
        <v>13</v>
      </c>
      <c r="B35" s="191" t="s">
        <v>213</v>
      </c>
      <c r="C35" s="190"/>
      <c r="D35" s="185"/>
      <c r="E35" s="82" t="s">
        <v>198</v>
      </c>
      <c r="F35" s="82" t="s">
        <v>198</v>
      </c>
      <c r="G35" s="185"/>
      <c r="H35" s="185"/>
      <c r="I35" s="20"/>
    </row>
    <row r="36" spans="1:9">
      <c r="A36" s="58">
        <v>14</v>
      </c>
      <c r="B36" s="191" t="s">
        <v>214</v>
      </c>
      <c r="C36" s="190" t="s">
        <v>206</v>
      </c>
      <c r="D36" s="185"/>
      <c r="E36" s="82"/>
      <c r="F36" s="82" t="s">
        <v>198</v>
      </c>
      <c r="G36" s="185"/>
      <c r="H36" s="185"/>
      <c r="I36" s="37">
        <f>D36*G36*H36/1000</f>
        <v>0</v>
      </c>
    </row>
    <row r="37" spans="1:9">
      <c r="A37" s="58">
        <v>15</v>
      </c>
      <c r="B37" s="191" t="s">
        <v>215</v>
      </c>
      <c r="C37" s="190"/>
      <c r="D37" s="185"/>
      <c r="E37" s="82" t="s">
        <v>198</v>
      </c>
      <c r="F37" s="82" t="s">
        <v>198</v>
      </c>
      <c r="G37" s="185"/>
      <c r="H37" s="185"/>
      <c r="I37" s="37"/>
    </row>
    <row r="38" spans="1:9">
      <c r="A38" s="58">
        <v>16</v>
      </c>
      <c r="B38" s="191" t="s">
        <v>216</v>
      </c>
      <c r="C38" s="190"/>
      <c r="D38" s="185"/>
      <c r="E38" s="82" t="s">
        <v>198</v>
      </c>
      <c r="F38" s="82" t="s">
        <v>198</v>
      </c>
      <c r="G38" s="185"/>
      <c r="H38" s="185"/>
      <c r="I38" s="37"/>
    </row>
    <row r="39" spans="1:9">
      <c r="A39" s="58">
        <v>17</v>
      </c>
      <c r="B39" s="191" t="s">
        <v>217</v>
      </c>
      <c r="C39" s="190" t="s">
        <v>201</v>
      </c>
      <c r="D39" s="185">
        <v>2</v>
      </c>
      <c r="E39" s="82">
        <v>91825</v>
      </c>
      <c r="F39" s="82"/>
      <c r="G39" s="185"/>
      <c r="H39" s="185">
        <v>12</v>
      </c>
      <c r="I39" s="37">
        <v>1101.8499999999999</v>
      </c>
    </row>
    <row r="40" spans="1:9">
      <c r="A40" s="58">
        <v>18</v>
      </c>
      <c r="B40" s="58" t="s">
        <v>218</v>
      </c>
      <c r="C40" s="185"/>
      <c r="D40" s="185"/>
      <c r="E40" s="82"/>
      <c r="F40" s="82"/>
      <c r="G40" s="185"/>
      <c r="H40" s="185"/>
      <c r="I40" s="37"/>
    </row>
    <row r="41" spans="1:9">
      <c r="A41" s="58"/>
      <c r="B41" s="58"/>
      <c r="C41" s="184"/>
      <c r="D41" s="184"/>
      <c r="E41" s="58"/>
      <c r="F41" s="82"/>
      <c r="G41" s="184"/>
      <c r="H41" s="184"/>
      <c r="I41" s="185"/>
    </row>
    <row r="42" spans="1:9">
      <c r="A42" s="192"/>
      <c r="B42" s="58"/>
      <c r="C42" s="184"/>
      <c r="D42" s="184"/>
      <c r="E42" s="58"/>
      <c r="F42" s="184"/>
      <c r="G42" s="184"/>
      <c r="H42" s="184"/>
      <c r="I42" s="185"/>
    </row>
    <row r="43" spans="1:9">
      <c r="A43" s="58"/>
      <c r="B43" s="192" t="s">
        <v>46</v>
      </c>
      <c r="C43" s="82" t="s">
        <v>198</v>
      </c>
      <c r="D43" s="82" t="s">
        <v>198</v>
      </c>
      <c r="E43" s="82" t="s">
        <v>198</v>
      </c>
      <c r="F43" s="82" t="s">
        <v>198</v>
      </c>
      <c r="G43" s="82" t="s">
        <v>198</v>
      </c>
      <c r="H43" s="82" t="s">
        <v>198</v>
      </c>
      <c r="I43" s="193">
        <f>SUM(I29:I42)</f>
        <v>1101.8499999999999</v>
      </c>
    </row>
    <row r="44" spans="1:9" ht="2.25" customHeight="1">
      <c r="B44" s="194"/>
      <c r="C44" s="194"/>
      <c r="D44" s="194"/>
      <c r="E44" s="194"/>
    </row>
    <row r="45" spans="1:9" ht="24.75" customHeight="1">
      <c r="A45" s="4" t="s">
        <v>411</v>
      </c>
      <c r="B45" s="5"/>
      <c r="C45" s="5"/>
      <c r="D45" s="5"/>
      <c r="E45" s="5"/>
      <c r="F45" s="5"/>
      <c r="G45" s="5"/>
    </row>
    <row r="46" spans="1:9">
      <c r="A46" s="43"/>
      <c r="B46" s="4" t="s">
        <v>6</v>
      </c>
      <c r="C46" s="5"/>
      <c r="D46" s="5"/>
      <c r="E46" s="5"/>
      <c r="F46" s="5"/>
      <c r="G46" s="5"/>
    </row>
    <row r="47" spans="1:9">
      <c r="A47" s="43"/>
      <c r="B47" s="4"/>
      <c r="C47" s="5"/>
      <c r="D47" s="5"/>
      <c r="E47" s="5"/>
      <c r="F47" s="5"/>
      <c r="G47" s="5"/>
    </row>
    <row r="48" spans="1:9">
      <c r="B48" s="4" t="s">
        <v>29</v>
      </c>
      <c r="C48" s="5"/>
      <c r="D48" s="5"/>
      <c r="E48" s="5"/>
      <c r="F48" s="5"/>
      <c r="G48" s="5"/>
    </row>
    <row r="49" spans="2:7">
      <c r="B49" s="4" t="s">
        <v>8</v>
      </c>
      <c r="C49" s="5"/>
      <c r="D49" s="5"/>
      <c r="E49" s="5"/>
      <c r="F49" s="5"/>
      <c r="G49" s="5"/>
    </row>
  </sheetData>
  <mergeCells count="4">
    <mergeCell ref="A4:I4"/>
    <mergeCell ref="A1:I1"/>
    <mergeCell ref="A2:I2"/>
    <mergeCell ref="A3:I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P33"/>
  <sheetViews>
    <sheetView topLeftCell="A7" workbookViewId="0">
      <selection activeCell="B18" sqref="B18"/>
    </sheetView>
  </sheetViews>
  <sheetFormatPr defaultColWidth="0" defaultRowHeight="15"/>
  <cols>
    <col min="1" max="1" width="3.85546875" style="210" customWidth="1"/>
    <col min="2" max="2" width="45" style="217" customWidth="1"/>
    <col min="3" max="3" width="20.42578125" style="210" customWidth="1"/>
    <col min="4" max="4" width="15" style="210" customWidth="1"/>
    <col min="5" max="244" width="9.140625" style="210" customWidth="1"/>
    <col min="245" max="245" width="3.28515625" style="210" customWidth="1"/>
    <col min="246" max="246" width="47" style="210" customWidth="1"/>
    <col min="247" max="247" width="13.5703125" style="210" customWidth="1"/>
    <col min="248" max="248" width="0" style="210" hidden="1" customWidth="1"/>
    <col min="249" max="249" width="3.7109375" style="210" customWidth="1"/>
    <col min="250" max="250" width="0" style="210" hidden="1" customWidth="1"/>
    <col min="252" max="252" width="4.85546875" customWidth="1"/>
    <col min="253" max="253" width="47" customWidth="1"/>
    <col min="254" max="254" width="17.7109375" customWidth="1"/>
    <col min="255" max="255" width="17" customWidth="1"/>
    <col min="256" max="500" width="9.140625" customWidth="1"/>
    <col min="501" max="501" width="3.28515625" customWidth="1"/>
    <col min="502" max="502" width="47" customWidth="1"/>
    <col min="503" max="503" width="13.5703125" customWidth="1"/>
    <col min="504" max="504" width="0" hidden="1" customWidth="1"/>
    <col min="505" max="505" width="3.7109375" customWidth="1"/>
    <col min="506" max="506" width="0" hidden="1" customWidth="1"/>
    <col min="508" max="508" width="4.85546875" customWidth="1"/>
    <col min="509" max="509" width="47" customWidth="1"/>
    <col min="510" max="510" width="17.7109375" customWidth="1"/>
    <col min="511" max="511" width="17" customWidth="1"/>
    <col min="512" max="756" width="9.140625" customWidth="1"/>
    <col min="757" max="757" width="3.28515625" customWidth="1"/>
    <col min="758" max="758" width="47" customWidth="1"/>
    <col min="759" max="759" width="13.5703125" customWidth="1"/>
    <col min="760" max="760" width="0" hidden="1" customWidth="1"/>
    <col min="761" max="761" width="3.7109375" customWidth="1"/>
    <col min="762" max="762" width="0" hidden="1" customWidth="1"/>
    <col min="764" max="764" width="4.85546875" customWidth="1"/>
    <col min="765" max="765" width="47" customWidth="1"/>
    <col min="766" max="766" width="17.7109375" customWidth="1"/>
    <col min="767" max="767" width="17" customWidth="1"/>
    <col min="768" max="1012" width="9.140625" customWidth="1"/>
    <col min="1013" max="1013" width="3.28515625" customWidth="1"/>
    <col min="1014" max="1014" width="47" customWidth="1"/>
    <col min="1015" max="1015" width="13.5703125" customWidth="1"/>
    <col min="1016" max="1016" width="0" hidden="1" customWidth="1"/>
    <col min="1017" max="1017" width="3.7109375" customWidth="1"/>
    <col min="1018" max="1018" width="0" hidden="1" customWidth="1"/>
    <col min="1020" max="1020" width="4.85546875" customWidth="1"/>
    <col min="1021" max="1021" width="47" customWidth="1"/>
    <col min="1022" max="1022" width="17.7109375" customWidth="1"/>
    <col min="1023" max="1023" width="17" customWidth="1"/>
    <col min="1024" max="1268" width="9.140625" customWidth="1"/>
    <col min="1269" max="1269" width="3.28515625" customWidth="1"/>
    <col min="1270" max="1270" width="47" customWidth="1"/>
    <col min="1271" max="1271" width="13.5703125" customWidth="1"/>
    <col min="1272" max="1272" width="0" hidden="1" customWidth="1"/>
    <col min="1273" max="1273" width="3.7109375" customWidth="1"/>
    <col min="1274" max="1274" width="0" hidden="1" customWidth="1"/>
    <col min="1276" max="1276" width="4.85546875" customWidth="1"/>
    <col min="1277" max="1277" width="47" customWidth="1"/>
    <col min="1278" max="1278" width="17.7109375" customWidth="1"/>
    <col min="1279" max="1279" width="17" customWidth="1"/>
    <col min="1280" max="1524" width="9.140625" customWidth="1"/>
    <col min="1525" max="1525" width="3.28515625" customWidth="1"/>
    <col min="1526" max="1526" width="47" customWidth="1"/>
    <col min="1527" max="1527" width="13.5703125" customWidth="1"/>
    <col min="1528" max="1528" width="0" hidden="1" customWidth="1"/>
    <col min="1529" max="1529" width="3.7109375" customWidth="1"/>
    <col min="1530" max="1530" width="0" hidden="1" customWidth="1"/>
    <col min="1532" max="1532" width="4.85546875" customWidth="1"/>
    <col min="1533" max="1533" width="47" customWidth="1"/>
    <col min="1534" max="1534" width="17.7109375" customWidth="1"/>
    <col min="1535" max="1535" width="17" customWidth="1"/>
    <col min="1536" max="1780" width="9.140625" customWidth="1"/>
    <col min="1781" max="1781" width="3.28515625" customWidth="1"/>
    <col min="1782" max="1782" width="47" customWidth="1"/>
    <col min="1783" max="1783" width="13.5703125" customWidth="1"/>
    <col min="1784" max="1784" width="0" hidden="1" customWidth="1"/>
    <col min="1785" max="1785" width="3.7109375" customWidth="1"/>
    <col min="1786" max="1786" width="0" hidden="1" customWidth="1"/>
    <col min="1788" max="1788" width="4.85546875" customWidth="1"/>
    <col min="1789" max="1789" width="47" customWidth="1"/>
    <col min="1790" max="1790" width="17.7109375" customWidth="1"/>
    <col min="1791" max="1791" width="17" customWidth="1"/>
    <col min="1792" max="2036" width="9.140625" customWidth="1"/>
    <col min="2037" max="2037" width="3.28515625" customWidth="1"/>
    <col min="2038" max="2038" width="47" customWidth="1"/>
    <col min="2039" max="2039" width="13.5703125" customWidth="1"/>
    <col min="2040" max="2040" width="0" hidden="1" customWidth="1"/>
    <col min="2041" max="2041" width="3.7109375" customWidth="1"/>
    <col min="2042" max="2042" width="0" hidden="1" customWidth="1"/>
    <col min="2044" max="2044" width="4.85546875" customWidth="1"/>
    <col min="2045" max="2045" width="47" customWidth="1"/>
    <col min="2046" max="2046" width="17.7109375" customWidth="1"/>
    <col min="2047" max="2047" width="17" customWidth="1"/>
    <col min="2048" max="2292" width="9.140625" customWidth="1"/>
    <col min="2293" max="2293" width="3.28515625" customWidth="1"/>
    <col min="2294" max="2294" width="47" customWidth="1"/>
    <col min="2295" max="2295" width="13.5703125" customWidth="1"/>
    <col min="2296" max="2296" width="0" hidden="1" customWidth="1"/>
    <col min="2297" max="2297" width="3.7109375" customWidth="1"/>
    <col min="2298" max="2298" width="0" hidden="1" customWidth="1"/>
    <col min="2300" max="2300" width="4.85546875" customWidth="1"/>
    <col min="2301" max="2301" width="47" customWidth="1"/>
    <col min="2302" max="2302" width="17.7109375" customWidth="1"/>
    <col min="2303" max="2303" width="17" customWidth="1"/>
    <col min="2304" max="2548" width="9.140625" customWidth="1"/>
    <col min="2549" max="2549" width="3.28515625" customWidth="1"/>
    <col min="2550" max="2550" width="47" customWidth="1"/>
    <col min="2551" max="2551" width="13.5703125" customWidth="1"/>
    <col min="2552" max="2552" width="0" hidden="1" customWidth="1"/>
    <col min="2553" max="2553" width="3.7109375" customWidth="1"/>
    <col min="2554" max="2554" width="0" hidden="1" customWidth="1"/>
    <col min="2556" max="2556" width="4.85546875" customWidth="1"/>
    <col min="2557" max="2557" width="47" customWidth="1"/>
    <col min="2558" max="2558" width="17.7109375" customWidth="1"/>
    <col min="2559" max="2559" width="17" customWidth="1"/>
    <col min="2560" max="2804" width="9.140625" customWidth="1"/>
    <col min="2805" max="2805" width="3.28515625" customWidth="1"/>
    <col min="2806" max="2806" width="47" customWidth="1"/>
    <col min="2807" max="2807" width="13.5703125" customWidth="1"/>
    <col min="2808" max="2808" width="0" hidden="1" customWidth="1"/>
    <col min="2809" max="2809" width="3.7109375" customWidth="1"/>
    <col min="2810" max="2810" width="0" hidden="1" customWidth="1"/>
    <col min="2812" max="2812" width="4.85546875" customWidth="1"/>
    <col min="2813" max="2813" width="47" customWidth="1"/>
    <col min="2814" max="2814" width="17.7109375" customWidth="1"/>
    <col min="2815" max="2815" width="17" customWidth="1"/>
    <col min="2816" max="3060" width="9.140625" customWidth="1"/>
    <col min="3061" max="3061" width="3.28515625" customWidth="1"/>
    <col min="3062" max="3062" width="47" customWidth="1"/>
    <col min="3063" max="3063" width="13.5703125" customWidth="1"/>
    <col min="3064" max="3064" width="0" hidden="1" customWidth="1"/>
    <col min="3065" max="3065" width="3.7109375" customWidth="1"/>
    <col min="3066" max="3066" width="0" hidden="1" customWidth="1"/>
    <col min="3068" max="3068" width="4.85546875" customWidth="1"/>
    <col min="3069" max="3069" width="47" customWidth="1"/>
    <col min="3070" max="3070" width="17.7109375" customWidth="1"/>
    <col min="3071" max="3071" width="17" customWidth="1"/>
    <col min="3072" max="3316" width="9.140625" customWidth="1"/>
    <col min="3317" max="3317" width="3.28515625" customWidth="1"/>
    <col min="3318" max="3318" width="47" customWidth="1"/>
    <col min="3319" max="3319" width="13.5703125" customWidth="1"/>
    <col min="3320" max="3320" width="0" hidden="1" customWidth="1"/>
    <col min="3321" max="3321" width="3.7109375" customWidth="1"/>
    <col min="3322" max="3322" width="0" hidden="1" customWidth="1"/>
    <col min="3324" max="3324" width="4.85546875" customWidth="1"/>
    <col min="3325" max="3325" width="47" customWidth="1"/>
    <col min="3326" max="3326" width="17.7109375" customWidth="1"/>
    <col min="3327" max="3327" width="17" customWidth="1"/>
    <col min="3328" max="3572" width="9.140625" customWidth="1"/>
    <col min="3573" max="3573" width="3.28515625" customWidth="1"/>
    <col min="3574" max="3574" width="47" customWidth="1"/>
    <col min="3575" max="3575" width="13.5703125" customWidth="1"/>
    <col min="3576" max="3576" width="0" hidden="1" customWidth="1"/>
    <col min="3577" max="3577" width="3.7109375" customWidth="1"/>
    <col min="3578" max="3578" width="0" hidden="1" customWidth="1"/>
    <col min="3580" max="3580" width="4.85546875" customWidth="1"/>
    <col min="3581" max="3581" width="47" customWidth="1"/>
    <col min="3582" max="3582" width="17.7109375" customWidth="1"/>
    <col min="3583" max="3583" width="17" customWidth="1"/>
    <col min="3584" max="3828" width="9.140625" customWidth="1"/>
    <col min="3829" max="3829" width="3.28515625" customWidth="1"/>
    <col min="3830" max="3830" width="47" customWidth="1"/>
    <col min="3831" max="3831" width="13.5703125" customWidth="1"/>
    <col min="3832" max="3832" width="0" hidden="1" customWidth="1"/>
    <col min="3833" max="3833" width="3.7109375" customWidth="1"/>
    <col min="3834" max="3834" width="0" hidden="1" customWidth="1"/>
    <col min="3836" max="3836" width="4.85546875" customWidth="1"/>
    <col min="3837" max="3837" width="47" customWidth="1"/>
    <col min="3838" max="3838" width="17.7109375" customWidth="1"/>
    <col min="3839" max="3839" width="17" customWidth="1"/>
    <col min="3840" max="4084" width="9.140625" customWidth="1"/>
    <col min="4085" max="4085" width="3.28515625" customWidth="1"/>
    <col min="4086" max="4086" width="47" customWidth="1"/>
    <col min="4087" max="4087" width="13.5703125" customWidth="1"/>
    <col min="4088" max="4088" width="0" hidden="1" customWidth="1"/>
    <col min="4089" max="4089" width="3.7109375" customWidth="1"/>
    <col min="4090" max="4090" width="0" hidden="1" customWidth="1"/>
    <col min="4092" max="4092" width="4.85546875" customWidth="1"/>
    <col min="4093" max="4093" width="47" customWidth="1"/>
    <col min="4094" max="4094" width="17.7109375" customWidth="1"/>
    <col min="4095" max="4095" width="17" customWidth="1"/>
    <col min="4096" max="4340" width="9.140625" customWidth="1"/>
    <col min="4341" max="4341" width="3.28515625" customWidth="1"/>
    <col min="4342" max="4342" width="47" customWidth="1"/>
    <col min="4343" max="4343" width="13.5703125" customWidth="1"/>
    <col min="4344" max="4344" width="0" hidden="1" customWidth="1"/>
    <col min="4345" max="4345" width="3.7109375" customWidth="1"/>
    <col min="4346" max="4346" width="0" hidden="1" customWidth="1"/>
    <col min="4348" max="4348" width="4.85546875" customWidth="1"/>
    <col min="4349" max="4349" width="47" customWidth="1"/>
    <col min="4350" max="4350" width="17.7109375" customWidth="1"/>
    <col min="4351" max="4351" width="17" customWidth="1"/>
    <col min="4352" max="4596" width="9.140625" customWidth="1"/>
    <col min="4597" max="4597" width="3.28515625" customWidth="1"/>
    <col min="4598" max="4598" width="47" customWidth="1"/>
    <col min="4599" max="4599" width="13.5703125" customWidth="1"/>
    <col min="4600" max="4600" width="0" hidden="1" customWidth="1"/>
    <col min="4601" max="4601" width="3.7109375" customWidth="1"/>
    <col min="4602" max="4602" width="0" hidden="1" customWidth="1"/>
    <col min="4604" max="4604" width="4.85546875" customWidth="1"/>
    <col min="4605" max="4605" width="47" customWidth="1"/>
    <col min="4606" max="4606" width="17.7109375" customWidth="1"/>
    <col min="4607" max="4607" width="17" customWidth="1"/>
    <col min="4608" max="4852" width="9.140625" customWidth="1"/>
    <col min="4853" max="4853" width="3.28515625" customWidth="1"/>
    <col min="4854" max="4854" width="47" customWidth="1"/>
    <col min="4855" max="4855" width="13.5703125" customWidth="1"/>
    <col min="4856" max="4856" width="0" hidden="1" customWidth="1"/>
    <col min="4857" max="4857" width="3.7109375" customWidth="1"/>
    <col min="4858" max="4858" width="0" hidden="1" customWidth="1"/>
    <col min="4860" max="4860" width="4.85546875" customWidth="1"/>
    <col min="4861" max="4861" width="47" customWidth="1"/>
    <col min="4862" max="4862" width="17.7109375" customWidth="1"/>
    <col min="4863" max="4863" width="17" customWidth="1"/>
    <col min="4864" max="5108" width="9.140625" customWidth="1"/>
    <col min="5109" max="5109" width="3.28515625" customWidth="1"/>
    <col min="5110" max="5110" width="47" customWidth="1"/>
    <col min="5111" max="5111" width="13.5703125" customWidth="1"/>
    <col min="5112" max="5112" width="0" hidden="1" customWidth="1"/>
    <col min="5113" max="5113" width="3.7109375" customWidth="1"/>
    <col min="5114" max="5114" width="0" hidden="1" customWidth="1"/>
    <col min="5116" max="5116" width="4.85546875" customWidth="1"/>
    <col min="5117" max="5117" width="47" customWidth="1"/>
    <col min="5118" max="5118" width="17.7109375" customWidth="1"/>
    <col min="5119" max="5119" width="17" customWidth="1"/>
    <col min="5120" max="5364" width="9.140625" customWidth="1"/>
    <col min="5365" max="5365" width="3.28515625" customWidth="1"/>
    <col min="5366" max="5366" width="47" customWidth="1"/>
    <col min="5367" max="5367" width="13.5703125" customWidth="1"/>
    <col min="5368" max="5368" width="0" hidden="1" customWidth="1"/>
    <col min="5369" max="5369" width="3.7109375" customWidth="1"/>
    <col min="5370" max="5370" width="0" hidden="1" customWidth="1"/>
    <col min="5372" max="5372" width="4.85546875" customWidth="1"/>
    <col min="5373" max="5373" width="47" customWidth="1"/>
    <col min="5374" max="5374" width="17.7109375" customWidth="1"/>
    <col min="5375" max="5375" width="17" customWidth="1"/>
    <col min="5376" max="5620" width="9.140625" customWidth="1"/>
    <col min="5621" max="5621" width="3.28515625" customWidth="1"/>
    <col min="5622" max="5622" width="47" customWidth="1"/>
    <col min="5623" max="5623" width="13.5703125" customWidth="1"/>
    <col min="5624" max="5624" width="0" hidden="1" customWidth="1"/>
    <col min="5625" max="5625" width="3.7109375" customWidth="1"/>
    <col min="5626" max="5626" width="0" hidden="1" customWidth="1"/>
    <col min="5628" max="5628" width="4.85546875" customWidth="1"/>
    <col min="5629" max="5629" width="47" customWidth="1"/>
    <col min="5630" max="5630" width="17.7109375" customWidth="1"/>
    <col min="5631" max="5631" width="17" customWidth="1"/>
    <col min="5632" max="5876" width="9.140625" customWidth="1"/>
    <col min="5877" max="5877" width="3.28515625" customWidth="1"/>
    <col min="5878" max="5878" width="47" customWidth="1"/>
    <col min="5879" max="5879" width="13.5703125" customWidth="1"/>
    <col min="5880" max="5880" width="0" hidden="1" customWidth="1"/>
    <col min="5881" max="5881" width="3.7109375" customWidth="1"/>
    <col min="5882" max="5882" width="0" hidden="1" customWidth="1"/>
    <col min="5884" max="5884" width="4.85546875" customWidth="1"/>
    <col min="5885" max="5885" width="47" customWidth="1"/>
    <col min="5886" max="5886" width="17.7109375" customWidth="1"/>
    <col min="5887" max="5887" width="17" customWidth="1"/>
    <col min="5888" max="6132" width="9.140625" customWidth="1"/>
    <col min="6133" max="6133" width="3.28515625" customWidth="1"/>
    <col min="6134" max="6134" width="47" customWidth="1"/>
    <col min="6135" max="6135" width="13.5703125" customWidth="1"/>
    <col min="6136" max="6136" width="0" hidden="1" customWidth="1"/>
    <col min="6137" max="6137" width="3.7109375" customWidth="1"/>
    <col min="6138" max="6138" width="0" hidden="1" customWidth="1"/>
    <col min="6140" max="6140" width="4.85546875" customWidth="1"/>
    <col min="6141" max="6141" width="47" customWidth="1"/>
    <col min="6142" max="6142" width="17.7109375" customWidth="1"/>
    <col min="6143" max="6143" width="17" customWidth="1"/>
    <col min="6144" max="6388" width="9.140625" customWidth="1"/>
    <col min="6389" max="6389" width="3.28515625" customWidth="1"/>
    <col min="6390" max="6390" width="47" customWidth="1"/>
    <col min="6391" max="6391" width="13.5703125" customWidth="1"/>
    <col min="6392" max="6392" width="0" hidden="1" customWidth="1"/>
    <col min="6393" max="6393" width="3.7109375" customWidth="1"/>
    <col min="6394" max="6394" width="0" hidden="1" customWidth="1"/>
    <col min="6396" max="6396" width="4.85546875" customWidth="1"/>
    <col min="6397" max="6397" width="47" customWidth="1"/>
    <col min="6398" max="6398" width="17.7109375" customWidth="1"/>
    <col min="6399" max="6399" width="17" customWidth="1"/>
    <col min="6400" max="6644" width="9.140625" customWidth="1"/>
    <col min="6645" max="6645" width="3.28515625" customWidth="1"/>
    <col min="6646" max="6646" width="47" customWidth="1"/>
    <col min="6647" max="6647" width="13.5703125" customWidth="1"/>
    <col min="6648" max="6648" width="0" hidden="1" customWidth="1"/>
    <col min="6649" max="6649" width="3.7109375" customWidth="1"/>
    <col min="6650" max="6650" width="0" hidden="1" customWidth="1"/>
    <col min="6652" max="6652" width="4.85546875" customWidth="1"/>
    <col min="6653" max="6653" width="47" customWidth="1"/>
    <col min="6654" max="6654" width="17.7109375" customWidth="1"/>
    <col min="6655" max="6655" width="17" customWidth="1"/>
    <col min="6656" max="6900" width="9.140625" customWidth="1"/>
    <col min="6901" max="6901" width="3.28515625" customWidth="1"/>
    <col min="6902" max="6902" width="47" customWidth="1"/>
    <col min="6903" max="6903" width="13.5703125" customWidth="1"/>
    <col min="6904" max="6904" width="0" hidden="1" customWidth="1"/>
    <col min="6905" max="6905" width="3.7109375" customWidth="1"/>
    <col min="6906" max="6906" width="0" hidden="1" customWidth="1"/>
    <col min="6908" max="6908" width="4.85546875" customWidth="1"/>
    <col min="6909" max="6909" width="47" customWidth="1"/>
    <col min="6910" max="6910" width="17.7109375" customWidth="1"/>
    <col min="6911" max="6911" width="17" customWidth="1"/>
    <col min="6912" max="7156" width="9.140625" customWidth="1"/>
    <col min="7157" max="7157" width="3.28515625" customWidth="1"/>
    <col min="7158" max="7158" width="47" customWidth="1"/>
    <col min="7159" max="7159" width="13.5703125" customWidth="1"/>
    <col min="7160" max="7160" width="0" hidden="1" customWidth="1"/>
    <col min="7161" max="7161" width="3.7109375" customWidth="1"/>
    <col min="7162" max="7162" width="0" hidden="1" customWidth="1"/>
    <col min="7164" max="7164" width="4.85546875" customWidth="1"/>
    <col min="7165" max="7165" width="47" customWidth="1"/>
    <col min="7166" max="7166" width="17.7109375" customWidth="1"/>
    <col min="7167" max="7167" width="17" customWidth="1"/>
    <col min="7168" max="7412" width="9.140625" customWidth="1"/>
    <col min="7413" max="7413" width="3.28515625" customWidth="1"/>
    <col min="7414" max="7414" width="47" customWidth="1"/>
    <col min="7415" max="7415" width="13.5703125" customWidth="1"/>
    <col min="7416" max="7416" width="0" hidden="1" customWidth="1"/>
    <col min="7417" max="7417" width="3.7109375" customWidth="1"/>
    <col min="7418" max="7418" width="0" hidden="1" customWidth="1"/>
    <col min="7420" max="7420" width="4.85546875" customWidth="1"/>
    <col min="7421" max="7421" width="47" customWidth="1"/>
    <col min="7422" max="7422" width="17.7109375" customWidth="1"/>
    <col min="7423" max="7423" width="17" customWidth="1"/>
    <col min="7424" max="7668" width="9.140625" customWidth="1"/>
    <col min="7669" max="7669" width="3.28515625" customWidth="1"/>
    <col min="7670" max="7670" width="47" customWidth="1"/>
    <col min="7671" max="7671" width="13.5703125" customWidth="1"/>
    <col min="7672" max="7672" width="0" hidden="1" customWidth="1"/>
    <col min="7673" max="7673" width="3.7109375" customWidth="1"/>
    <col min="7674" max="7674" width="0" hidden="1" customWidth="1"/>
    <col min="7676" max="7676" width="4.85546875" customWidth="1"/>
    <col min="7677" max="7677" width="47" customWidth="1"/>
    <col min="7678" max="7678" width="17.7109375" customWidth="1"/>
    <col min="7679" max="7679" width="17" customWidth="1"/>
    <col min="7680" max="7924" width="9.140625" customWidth="1"/>
    <col min="7925" max="7925" width="3.28515625" customWidth="1"/>
    <col min="7926" max="7926" width="47" customWidth="1"/>
    <col min="7927" max="7927" width="13.5703125" customWidth="1"/>
    <col min="7928" max="7928" width="0" hidden="1" customWidth="1"/>
    <col min="7929" max="7929" width="3.7109375" customWidth="1"/>
    <col min="7930" max="7930" width="0" hidden="1" customWidth="1"/>
    <col min="7932" max="7932" width="4.85546875" customWidth="1"/>
    <col min="7933" max="7933" width="47" customWidth="1"/>
    <col min="7934" max="7934" width="17.7109375" customWidth="1"/>
    <col min="7935" max="7935" width="17" customWidth="1"/>
    <col min="7936" max="8180" width="9.140625" customWidth="1"/>
    <col min="8181" max="8181" width="3.28515625" customWidth="1"/>
    <col min="8182" max="8182" width="47" customWidth="1"/>
    <col min="8183" max="8183" width="13.5703125" customWidth="1"/>
    <col min="8184" max="8184" width="0" hidden="1" customWidth="1"/>
    <col min="8185" max="8185" width="3.7109375" customWidth="1"/>
    <col min="8186" max="8186" width="0" hidden="1" customWidth="1"/>
    <col min="8188" max="8188" width="4.85546875" customWidth="1"/>
    <col min="8189" max="8189" width="47" customWidth="1"/>
    <col min="8190" max="8190" width="17.7109375" customWidth="1"/>
    <col min="8191" max="8191" width="17" customWidth="1"/>
    <col min="8192" max="8436" width="9.140625" customWidth="1"/>
    <col min="8437" max="8437" width="3.28515625" customWidth="1"/>
    <col min="8438" max="8438" width="47" customWidth="1"/>
    <col min="8439" max="8439" width="13.5703125" customWidth="1"/>
    <col min="8440" max="8440" width="0" hidden="1" customWidth="1"/>
    <col min="8441" max="8441" width="3.7109375" customWidth="1"/>
    <col min="8442" max="8442" width="0" hidden="1" customWidth="1"/>
    <col min="8444" max="8444" width="4.85546875" customWidth="1"/>
    <col min="8445" max="8445" width="47" customWidth="1"/>
    <col min="8446" max="8446" width="17.7109375" customWidth="1"/>
    <col min="8447" max="8447" width="17" customWidth="1"/>
    <col min="8448" max="8692" width="9.140625" customWidth="1"/>
    <col min="8693" max="8693" width="3.28515625" customWidth="1"/>
    <col min="8694" max="8694" width="47" customWidth="1"/>
    <col min="8695" max="8695" width="13.5703125" customWidth="1"/>
    <col min="8696" max="8696" width="0" hidden="1" customWidth="1"/>
    <col min="8697" max="8697" width="3.7109375" customWidth="1"/>
    <col min="8698" max="8698" width="0" hidden="1" customWidth="1"/>
    <col min="8700" max="8700" width="4.85546875" customWidth="1"/>
    <col min="8701" max="8701" width="47" customWidth="1"/>
    <col min="8702" max="8702" width="17.7109375" customWidth="1"/>
    <col min="8703" max="8703" width="17" customWidth="1"/>
    <col min="8704" max="8948" width="9.140625" customWidth="1"/>
    <col min="8949" max="8949" width="3.28515625" customWidth="1"/>
    <col min="8950" max="8950" width="47" customWidth="1"/>
    <col min="8951" max="8951" width="13.5703125" customWidth="1"/>
    <col min="8952" max="8952" width="0" hidden="1" customWidth="1"/>
    <col min="8953" max="8953" width="3.7109375" customWidth="1"/>
    <col min="8954" max="8954" width="0" hidden="1" customWidth="1"/>
    <col min="8956" max="8956" width="4.85546875" customWidth="1"/>
    <col min="8957" max="8957" width="47" customWidth="1"/>
    <col min="8958" max="8958" width="17.7109375" customWidth="1"/>
    <col min="8959" max="8959" width="17" customWidth="1"/>
    <col min="8960" max="9204" width="9.140625" customWidth="1"/>
    <col min="9205" max="9205" width="3.28515625" customWidth="1"/>
    <col min="9206" max="9206" width="47" customWidth="1"/>
    <col min="9207" max="9207" width="13.5703125" customWidth="1"/>
    <col min="9208" max="9208" width="0" hidden="1" customWidth="1"/>
    <col min="9209" max="9209" width="3.7109375" customWidth="1"/>
    <col min="9210" max="9210" width="0" hidden="1" customWidth="1"/>
    <col min="9212" max="9212" width="4.85546875" customWidth="1"/>
    <col min="9213" max="9213" width="47" customWidth="1"/>
    <col min="9214" max="9214" width="17.7109375" customWidth="1"/>
    <col min="9215" max="9215" width="17" customWidth="1"/>
    <col min="9216" max="9460" width="9.140625" customWidth="1"/>
    <col min="9461" max="9461" width="3.28515625" customWidth="1"/>
    <col min="9462" max="9462" width="47" customWidth="1"/>
    <col min="9463" max="9463" width="13.5703125" customWidth="1"/>
    <col min="9464" max="9464" width="0" hidden="1" customWidth="1"/>
    <col min="9465" max="9465" width="3.7109375" customWidth="1"/>
    <col min="9466" max="9466" width="0" hidden="1" customWidth="1"/>
    <col min="9468" max="9468" width="4.85546875" customWidth="1"/>
    <col min="9469" max="9469" width="47" customWidth="1"/>
    <col min="9470" max="9470" width="17.7109375" customWidth="1"/>
    <col min="9471" max="9471" width="17" customWidth="1"/>
    <col min="9472" max="9716" width="9.140625" customWidth="1"/>
    <col min="9717" max="9717" width="3.28515625" customWidth="1"/>
    <col min="9718" max="9718" width="47" customWidth="1"/>
    <col min="9719" max="9719" width="13.5703125" customWidth="1"/>
    <col min="9720" max="9720" width="0" hidden="1" customWidth="1"/>
    <col min="9721" max="9721" width="3.7109375" customWidth="1"/>
    <col min="9722" max="9722" width="0" hidden="1" customWidth="1"/>
    <col min="9724" max="9724" width="4.85546875" customWidth="1"/>
    <col min="9725" max="9725" width="47" customWidth="1"/>
    <col min="9726" max="9726" width="17.7109375" customWidth="1"/>
    <col min="9727" max="9727" width="17" customWidth="1"/>
    <col min="9728" max="9972" width="9.140625" customWidth="1"/>
    <col min="9973" max="9973" width="3.28515625" customWidth="1"/>
    <col min="9974" max="9974" width="47" customWidth="1"/>
    <col min="9975" max="9975" width="13.5703125" customWidth="1"/>
    <col min="9976" max="9976" width="0" hidden="1" customWidth="1"/>
    <col min="9977" max="9977" width="3.7109375" customWidth="1"/>
    <col min="9978" max="9978" width="0" hidden="1" customWidth="1"/>
    <col min="9980" max="9980" width="4.85546875" customWidth="1"/>
    <col min="9981" max="9981" width="47" customWidth="1"/>
    <col min="9982" max="9982" width="17.7109375" customWidth="1"/>
    <col min="9983" max="9983" width="17" customWidth="1"/>
    <col min="9984" max="10228" width="9.140625" customWidth="1"/>
    <col min="10229" max="10229" width="3.28515625" customWidth="1"/>
    <col min="10230" max="10230" width="47" customWidth="1"/>
    <col min="10231" max="10231" width="13.5703125" customWidth="1"/>
    <col min="10232" max="10232" width="0" hidden="1" customWidth="1"/>
    <col min="10233" max="10233" width="3.7109375" customWidth="1"/>
    <col min="10234" max="10234" width="0" hidden="1" customWidth="1"/>
    <col min="10236" max="10236" width="4.85546875" customWidth="1"/>
    <col min="10237" max="10237" width="47" customWidth="1"/>
    <col min="10238" max="10238" width="17.7109375" customWidth="1"/>
    <col min="10239" max="10239" width="17" customWidth="1"/>
    <col min="10240" max="10484" width="9.140625" customWidth="1"/>
    <col min="10485" max="10485" width="3.28515625" customWidth="1"/>
    <col min="10486" max="10486" width="47" customWidth="1"/>
    <col min="10487" max="10487" width="13.5703125" customWidth="1"/>
    <col min="10488" max="10488" width="0" hidden="1" customWidth="1"/>
    <col min="10489" max="10489" width="3.7109375" customWidth="1"/>
    <col min="10490" max="10490" width="0" hidden="1" customWidth="1"/>
    <col min="10492" max="10492" width="4.85546875" customWidth="1"/>
    <col min="10493" max="10493" width="47" customWidth="1"/>
    <col min="10494" max="10494" width="17.7109375" customWidth="1"/>
    <col min="10495" max="10495" width="17" customWidth="1"/>
    <col min="10496" max="10740" width="9.140625" customWidth="1"/>
    <col min="10741" max="10741" width="3.28515625" customWidth="1"/>
    <col min="10742" max="10742" width="47" customWidth="1"/>
    <col min="10743" max="10743" width="13.5703125" customWidth="1"/>
    <col min="10744" max="10744" width="0" hidden="1" customWidth="1"/>
    <col min="10745" max="10745" width="3.7109375" customWidth="1"/>
    <col min="10746" max="10746" width="0" hidden="1" customWidth="1"/>
    <col min="10748" max="10748" width="4.85546875" customWidth="1"/>
    <col min="10749" max="10749" width="47" customWidth="1"/>
    <col min="10750" max="10750" width="17.7109375" customWidth="1"/>
    <col min="10751" max="10751" width="17" customWidth="1"/>
    <col min="10752" max="10996" width="9.140625" customWidth="1"/>
    <col min="10997" max="10997" width="3.28515625" customWidth="1"/>
    <col min="10998" max="10998" width="47" customWidth="1"/>
    <col min="10999" max="10999" width="13.5703125" customWidth="1"/>
    <col min="11000" max="11000" width="0" hidden="1" customWidth="1"/>
    <col min="11001" max="11001" width="3.7109375" customWidth="1"/>
    <col min="11002" max="11002" width="0" hidden="1" customWidth="1"/>
    <col min="11004" max="11004" width="4.85546875" customWidth="1"/>
    <col min="11005" max="11005" width="47" customWidth="1"/>
    <col min="11006" max="11006" width="17.7109375" customWidth="1"/>
    <col min="11007" max="11007" width="17" customWidth="1"/>
    <col min="11008" max="11252" width="9.140625" customWidth="1"/>
    <col min="11253" max="11253" width="3.28515625" customWidth="1"/>
    <col min="11254" max="11254" width="47" customWidth="1"/>
    <col min="11255" max="11255" width="13.5703125" customWidth="1"/>
    <col min="11256" max="11256" width="0" hidden="1" customWidth="1"/>
    <col min="11257" max="11257" width="3.7109375" customWidth="1"/>
    <col min="11258" max="11258" width="0" hidden="1" customWidth="1"/>
    <col min="11260" max="11260" width="4.85546875" customWidth="1"/>
    <col min="11261" max="11261" width="47" customWidth="1"/>
    <col min="11262" max="11262" width="17.7109375" customWidth="1"/>
    <col min="11263" max="11263" width="17" customWidth="1"/>
    <col min="11264" max="11508" width="9.140625" customWidth="1"/>
    <col min="11509" max="11509" width="3.28515625" customWidth="1"/>
    <col min="11510" max="11510" width="47" customWidth="1"/>
    <col min="11511" max="11511" width="13.5703125" customWidth="1"/>
    <col min="11512" max="11512" width="0" hidden="1" customWidth="1"/>
    <col min="11513" max="11513" width="3.7109375" customWidth="1"/>
    <col min="11514" max="11514" width="0" hidden="1" customWidth="1"/>
    <col min="11516" max="11516" width="4.85546875" customWidth="1"/>
    <col min="11517" max="11517" width="47" customWidth="1"/>
    <col min="11518" max="11518" width="17.7109375" customWidth="1"/>
    <col min="11519" max="11519" width="17" customWidth="1"/>
    <col min="11520" max="11764" width="9.140625" customWidth="1"/>
    <col min="11765" max="11765" width="3.28515625" customWidth="1"/>
    <col min="11766" max="11766" width="47" customWidth="1"/>
    <col min="11767" max="11767" width="13.5703125" customWidth="1"/>
    <col min="11768" max="11768" width="0" hidden="1" customWidth="1"/>
    <col min="11769" max="11769" width="3.7109375" customWidth="1"/>
    <col min="11770" max="11770" width="0" hidden="1" customWidth="1"/>
    <col min="11772" max="11772" width="4.85546875" customWidth="1"/>
    <col min="11773" max="11773" width="47" customWidth="1"/>
    <col min="11774" max="11774" width="17.7109375" customWidth="1"/>
    <col min="11775" max="11775" width="17" customWidth="1"/>
    <col min="11776" max="12020" width="9.140625" customWidth="1"/>
    <col min="12021" max="12021" width="3.28515625" customWidth="1"/>
    <col min="12022" max="12022" width="47" customWidth="1"/>
    <col min="12023" max="12023" width="13.5703125" customWidth="1"/>
    <col min="12024" max="12024" width="0" hidden="1" customWidth="1"/>
    <col min="12025" max="12025" width="3.7109375" customWidth="1"/>
    <col min="12026" max="12026" width="0" hidden="1" customWidth="1"/>
    <col min="12028" max="12028" width="4.85546875" customWidth="1"/>
    <col min="12029" max="12029" width="47" customWidth="1"/>
    <col min="12030" max="12030" width="17.7109375" customWidth="1"/>
    <col min="12031" max="12031" width="17" customWidth="1"/>
    <col min="12032" max="12276" width="9.140625" customWidth="1"/>
    <col min="12277" max="12277" width="3.28515625" customWidth="1"/>
    <col min="12278" max="12278" width="47" customWidth="1"/>
    <col min="12279" max="12279" width="13.5703125" customWidth="1"/>
    <col min="12280" max="12280" width="0" hidden="1" customWidth="1"/>
    <col min="12281" max="12281" width="3.7109375" customWidth="1"/>
    <col min="12282" max="12282" width="0" hidden="1" customWidth="1"/>
    <col min="12284" max="12284" width="4.85546875" customWidth="1"/>
    <col min="12285" max="12285" width="47" customWidth="1"/>
    <col min="12286" max="12286" width="17.7109375" customWidth="1"/>
    <col min="12287" max="12287" width="17" customWidth="1"/>
    <col min="12288" max="12532" width="9.140625" customWidth="1"/>
    <col min="12533" max="12533" width="3.28515625" customWidth="1"/>
    <col min="12534" max="12534" width="47" customWidth="1"/>
    <col min="12535" max="12535" width="13.5703125" customWidth="1"/>
    <col min="12536" max="12536" width="0" hidden="1" customWidth="1"/>
    <col min="12537" max="12537" width="3.7109375" customWidth="1"/>
    <col min="12538" max="12538" width="0" hidden="1" customWidth="1"/>
    <col min="12540" max="12540" width="4.85546875" customWidth="1"/>
    <col min="12541" max="12541" width="47" customWidth="1"/>
    <col min="12542" max="12542" width="17.7109375" customWidth="1"/>
    <col min="12543" max="12543" width="17" customWidth="1"/>
    <col min="12544" max="12788" width="9.140625" customWidth="1"/>
    <col min="12789" max="12789" width="3.28515625" customWidth="1"/>
    <col min="12790" max="12790" width="47" customWidth="1"/>
    <col min="12791" max="12791" width="13.5703125" customWidth="1"/>
    <col min="12792" max="12792" width="0" hidden="1" customWidth="1"/>
    <col min="12793" max="12793" width="3.7109375" customWidth="1"/>
    <col min="12794" max="12794" width="0" hidden="1" customWidth="1"/>
    <col min="12796" max="12796" width="4.85546875" customWidth="1"/>
    <col min="12797" max="12797" width="47" customWidth="1"/>
    <col min="12798" max="12798" width="17.7109375" customWidth="1"/>
    <col min="12799" max="12799" width="17" customWidth="1"/>
    <col min="12800" max="13044" width="9.140625" customWidth="1"/>
    <col min="13045" max="13045" width="3.28515625" customWidth="1"/>
    <col min="13046" max="13046" width="47" customWidth="1"/>
    <col min="13047" max="13047" width="13.5703125" customWidth="1"/>
    <col min="13048" max="13048" width="0" hidden="1" customWidth="1"/>
    <col min="13049" max="13049" width="3.7109375" customWidth="1"/>
    <col min="13050" max="13050" width="0" hidden="1" customWidth="1"/>
    <col min="13052" max="13052" width="4.85546875" customWidth="1"/>
    <col min="13053" max="13053" width="47" customWidth="1"/>
    <col min="13054" max="13054" width="17.7109375" customWidth="1"/>
    <col min="13055" max="13055" width="17" customWidth="1"/>
    <col min="13056" max="13300" width="9.140625" customWidth="1"/>
    <col min="13301" max="13301" width="3.28515625" customWidth="1"/>
    <col min="13302" max="13302" width="47" customWidth="1"/>
    <col min="13303" max="13303" width="13.5703125" customWidth="1"/>
    <col min="13304" max="13304" width="0" hidden="1" customWidth="1"/>
    <col min="13305" max="13305" width="3.7109375" customWidth="1"/>
    <col min="13306" max="13306" width="0" hidden="1" customWidth="1"/>
    <col min="13308" max="13308" width="4.85546875" customWidth="1"/>
    <col min="13309" max="13309" width="47" customWidth="1"/>
    <col min="13310" max="13310" width="17.7109375" customWidth="1"/>
    <col min="13311" max="13311" width="17" customWidth="1"/>
    <col min="13312" max="13556" width="9.140625" customWidth="1"/>
    <col min="13557" max="13557" width="3.28515625" customWidth="1"/>
    <col min="13558" max="13558" width="47" customWidth="1"/>
    <col min="13559" max="13559" width="13.5703125" customWidth="1"/>
    <col min="13560" max="13560" width="0" hidden="1" customWidth="1"/>
    <col min="13561" max="13561" width="3.7109375" customWidth="1"/>
    <col min="13562" max="13562" width="0" hidden="1" customWidth="1"/>
    <col min="13564" max="13564" width="4.85546875" customWidth="1"/>
    <col min="13565" max="13565" width="47" customWidth="1"/>
    <col min="13566" max="13566" width="17.7109375" customWidth="1"/>
    <col min="13567" max="13567" width="17" customWidth="1"/>
    <col min="13568" max="13812" width="9.140625" customWidth="1"/>
    <col min="13813" max="13813" width="3.28515625" customWidth="1"/>
    <col min="13814" max="13814" width="47" customWidth="1"/>
    <col min="13815" max="13815" width="13.5703125" customWidth="1"/>
    <col min="13816" max="13816" width="0" hidden="1" customWidth="1"/>
    <col min="13817" max="13817" width="3.7109375" customWidth="1"/>
    <col min="13818" max="13818" width="0" hidden="1" customWidth="1"/>
    <col min="13820" max="13820" width="4.85546875" customWidth="1"/>
    <col min="13821" max="13821" width="47" customWidth="1"/>
    <col min="13822" max="13822" width="17.7109375" customWidth="1"/>
    <col min="13823" max="13823" width="17" customWidth="1"/>
    <col min="13824" max="14068" width="9.140625" customWidth="1"/>
    <col min="14069" max="14069" width="3.28515625" customWidth="1"/>
    <col min="14070" max="14070" width="47" customWidth="1"/>
    <col min="14071" max="14071" width="13.5703125" customWidth="1"/>
    <col min="14072" max="14072" width="0" hidden="1" customWidth="1"/>
    <col min="14073" max="14073" width="3.7109375" customWidth="1"/>
    <col min="14074" max="14074" width="0" hidden="1" customWidth="1"/>
    <col min="14076" max="14076" width="4.85546875" customWidth="1"/>
    <col min="14077" max="14077" width="47" customWidth="1"/>
    <col min="14078" max="14078" width="17.7109375" customWidth="1"/>
    <col min="14079" max="14079" width="17" customWidth="1"/>
    <col min="14080" max="14324" width="9.140625" customWidth="1"/>
    <col min="14325" max="14325" width="3.28515625" customWidth="1"/>
    <col min="14326" max="14326" width="47" customWidth="1"/>
    <col min="14327" max="14327" width="13.5703125" customWidth="1"/>
    <col min="14328" max="14328" width="0" hidden="1" customWidth="1"/>
    <col min="14329" max="14329" width="3.7109375" customWidth="1"/>
    <col min="14330" max="14330" width="0" hidden="1" customWidth="1"/>
    <col min="14332" max="14332" width="4.85546875" customWidth="1"/>
    <col min="14333" max="14333" width="47" customWidth="1"/>
    <col min="14334" max="14334" width="17.7109375" customWidth="1"/>
    <col min="14335" max="14335" width="17" customWidth="1"/>
    <col min="14336" max="14580" width="9.140625" customWidth="1"/>
    <col min="14581" max="14581" width="3.28515625" customWidth="1"/>
    <col min="14582" max="14582" width="47" customWidth="1"/>
    <col min="14583" max="14583" width="13.5703125" customWidth="1"/>
    <col min="14584" max="14584" width="0" hidden="1" customWidth="1"/>
    <col min="14585" max="14585" width="3.7109375" customWidth="1"/>
    <col min="14586" max="14586" width="0" hidden="1" customWidth="1"/>
    <col min="14588" max="14588" width="4.85546875" customWidth="1"/>
    <col min="14589" max="14589" width="47" customWidth="1"/>
    <col min="14590" max="14590" width="17.7109375" customWidth="1"/>
    <col min="14591" max="14591" width="17" customWidth="1"/>
    <col min="14592" max="14836" width="9.140625" customWidth="1"/>
    <col min="14837" max="14837" width="3.28515625" customWidth="1"/>
    <col min="14838" max="14838" width="47" customWidth="1"/>
    <col min="14839" max="14839" width="13.5703125" customWidth="1"/>
    <col min="14840" max="14840" width="0" hidden="1" customWidth="1"/>
    <col min="14841" max="14841" width="3.7109375" customWidth="1"/>
    <col min="14842" max="14842" width="0" hidden="1" customWidth="1"/>
    <col min="14844" max="14844" width="4.85546875" customWidth="1"/>
    <col min="14845" max="14845" width="47" customWidth="1"/>
    <col min="14846" max="14846" width="17.7109375" customWidth="1"/>
    <col min="14847" max="14847" width="17" customWidth="1"/>
    <col min="14848" max="15092" width="9.140625" customWidth="1"/>
    <col min="15093" max="15093" width="3.28515625" customWidth="1"/>
    <col min="15094" max="15094" width="47" customWidth="1"/>
    <col min="15095" max="15095" width="13.5703125" customWidth="1"/>
    <col min="15096" max="15096" width="0" hidden="1" customWidth="1"/>
    <col min="15097" max="15097" width="3.7109375" customWidth="1"/>
    <col min="15098" max="15098" width="0" hidden="1" customWidth="1"/>
    <col min="15100" max="15100" width="4.85546875" customWidth="1"/>
    <col min="15101" max="15101" width="47" customWidth="1"/>
    <col min="15102" max="15102" width="17.7109375" customWidth="1"/>
    <col min="15103" max="15103" width="17" customWidth="1"/>
    <col min="15104" max="15348" width="9.140625" customWidth="1"/>
    <col min="15349" max="15349" width="3.28515625" customWidth="1"/>
    <col min="15350" max="15350" width="47" customWidth="1"/>
    <col min="15351" max="15351" width="13.5703125" customWidth="1"/>
    <col min="15352" max="15352" width="0" hidden="1" customWidth="1"/>
    <col min="15353" max="15353" width="3.7109375" customWidth="1"/>
    <col min="15354" max="15354" width="0" hidden="1" customWidth="1"/>
    <col min="15356" max="15356" width="4.85546875" customWidth="1"/>
    <col min="15357" max="15357" width="47" customWidth="1"/>
    <col min="15358" max="15358" width="17.7109375" customWidth="1"/>
    <col min="15359" max="15359" width="17" customWidth="1"/>
    <col min="15360" max="15604" width="9.140625" customWidth="1"/>
    <col min="15605" max="15605" width="3.28515625" customWidth="1"/>
    <col min="15606" max="15606" width="47" customWidth="1"/>
    <col min="15607" max="15607" width="13.5703125" customWidth="1"/>
    <col min="15608" max="15608" width="0" hidden="1" customWidth="1"/>
    <col min="15609" max="15609" width="3.7109375" customWidth="1"/>
    <col min="15610" max="15610" width="0" hidden="1" customWidth="1"/>
    <col min="15612" max="15612" width="4.85546875" customWidth="1"/>
    <col min="15613" max="15613" width="47" customWidth="1"/>
    <col min="15614" max="15614" width="17.7109375" customWidth="1"/>
    <col min="15615" max="15615" width="17" customWidth="1"/>
    <col min="15616" max="15860" width="9.140625" customWidth="1"/>
    <col min="15861" max="15861" width="3.28515625" customWidth="1"/>
    <col min="15862" max="15862" width="47" customWidth="1"/>
    <col min="15863" max="15863" width="13.5703125" customWidth="1"/>
    <col min="15864" max="15864" width="0" hidden="1" customWidth="1"/>
    <col min="15865" max="15865" width="3.7109375" customWidth="1"/>
    <col min="15866" max="15866" width="0" hidden="1" customWidth="1"/>
    <col min="15868" max="15868" width="4.85546875" customWidth="1"/>
    <col min="15869" max="15869" width="47" customWidth="1"/>
    <col min="15870" max="15870" width="17.7109375" customWidth="1"/>
    <col min="15871" max="15871" width="17" customWidth="1"/>
    <col min="15872" max="16116" width="9.140625" customWidth="1"/>
    <col min="16117" max="16117" width="3.28515625" customWidth="1"/>
    <col min="16118" max="16118" width="47" customWidth="1"/>
    <col min="16119" max="16119" width="13.5703125" customWidth="1"/>
    <col min="16120" max="16120" width="0" hidden="1" customWidth="1"/>
    <col min="16121" max="16121" width="3.7109375" customWidth="1"/>
    <col min="16122" max="16122" width="0" hidden="1" customWidth="1"/>
    <col min="16124" max="16124" width="4.85546875" customWidth="1"/>
    <col min="16125" max="16125" width="47" customWidth="1"/>
    <col min="16126" max="16126" width="17.7109375" customWidth="1"/>
    <col min="16127" max="16127" width="17" customWidth="1"/>
    <col min="16128" max="16372" width="9.140625" customWidth="1"/>
    <col min="16373" max="16373" width="3.28515625" customWidth="1"/>
    <col min="16374" max="16374" width="47" customWidth="1"/>
    <col min="16375" max="16375" width="13.5703125" customWidth="1"/>
    <col min="16376" max="16376" width="0" hidden="1" customWidth="1"/>
    <col min="16377" max="16377" width="3.7109375" customWidth="1"/>
    <col min="16378" max="16378" width="0" hidden="1" customWidth="1"/>
  </cols>
  <sheetData>
    <row r="1" spans="1:4" customFormat="1" ht="20.25" customHeight="1">
      <c r="A1" s="612" t="s">
        <v>237</v>
      </c>
      <c r="B1" s="572"/>
      <c r="C1" s="572"/>
      <c r="D1" s="572"/>
    </row>
    <row r="2" spans="1:4" customFormat="1" ht="28.5" customHeight="1">
      <c r="A2" s="613" t="s">
        <v>238</v>
      </c>
      <c r="B2" s="613"/>
      <c r="C2" s="613"/>
      <c r="D2" s="613"/>
    </row>
    <row r="3" spans="1:4" customFormat="1" ht="21.75" customHeight="1">
      <c r="A3" s="613" t="s">
        <v>239</v>
      </c>
      <c r="B3" s="613"/>
      <c r="C3" s="613"/>
      <c r="D3" s="613"/>
    </row>
    <row r="4" spans="1:4" customFormat="1">
      <c r="A4" s="612" t="s">
        <v>240</v>
      </c>
      <c r="B4" s="572"/>
      <c r="C4" s="572"/>
      <c r="D4" s="572"/>
    </row>
    <row r="5" spans="1:4" customFormat="1" ht="21.75" customHeight="1">
      <c r="A5" s="614" t="s">
        <v>241</v>
      </c>
      <c r="B5" s="588"/>
      <c r="C5" s="588"/>
      <c r="D5" s="588"/>
    </row>
    <row r="6" spans="1:4" customFormat="1" ht="15.75" thickBot="1">
      <c r="A6" s="197"/>
      <c r="B6" s="198"/>
      <c r="C6" s="198"/>
      <c r="D6" s="199" t="s">
        <v>13</v>
      </c>
    </row>
    <row r="7" spans="1:4" customFormat="1">
      <c r="A7" s="74" t="s">
        <v>14</v>
      </c>
      <c r="B7" s="74"/>
      <c r="C7" s="200"/>
      <c r="D7" s="13">
        <v>2023</v>
      </c>
    </row>
    <row r="8" spans="1:4" customFormat="1" ht="15.75" thickBot="1">
      <c r="A8" s="74" t="s">
        <v>79</v>
      </c>
      <c r="B8" s="74"/>
      <c r="C8" s="201"/>
      <c r="D8" s="14" t="s">
        <v>506</v>
      </c>
    </row>
    <row r="9" spans="1:4" customFormat="1" ht="15.75" thickBot="1">
      <c r="A9" s="74" t="s">
        <v>17</v>
      </c>
      <c r="B9" s="74"/>
      <c r="C9" s="201"/>
      <c r="D9" s="47">
        <v>2</v>
      </c>
    </row>
    <row r="10" spans="1:4" customFormat="1" ht="15.75" thickBot="1">
      <c r="A10" s="74" t="s">
        <v>19</v>
      </c>
      <c r="B10" s="74"/>
      <c r="C10" s="202"/>
      <c r="D10" s="47">
        <v>261</v>
      </c>
    </row>
    <row r="11" spans="1:4" customFormat="1" ht="15.75" thickBot="1">
      <c r="A11" s="74" t="s">
        <v>18</v>
      </c>
      <c r="B11" s="74"/>
      <c r="C11" s="202"/>
      <c r="D11" s="47">
        <v>7357</v>
      </c>
    </row>
    <row r="12" spans="1:4" customFormat="1" ht="15.75" thickBot="1">
      <c r="A12" s="74" t="s">
        <v>20</v>
      </c>
      <c r="B12" s="74"/>
      <c r="C12" s="203"/>
      <c r="D12" s="48" t="s">
        <v>21</v>
      </c>
    </row>
    <row r="13" spans="1:4" customFormat="1" ht="15.75" thickBot="1">
      <c r="A13" s="74" t="s">
        <v>22</v>
      </c>
      <c r="B13" s="74"/>
      <c r="C13" s="204"/>
      <c r="D13" s="72" t="s">
        <v>74</v>
      </c>
    </row>
    <row r="14" spans="1:4" customFormat="1" ht="15.75" thickBot="1">
      <c r="A14" s="74" t="s">
        <v>80</v>
      </c>
      <c r="B14" s="74"/>
      <c r="C14" s="205"/>
      <c r="D14" s="71">
        <v>159</v>
      </c>
    </row>
    <row r="15" spans="1:4" customFormat="1">
      <c r="A15" s="74"/>
      <c r="B15" s="74"/>
      <c r="C15" s="205"/>
      <c r="D15" s="45"/>
    </row>
    <row r="16" spans="1:4" customFormat="1" ht="22.5">
      <c r="A16" s="206" t="s">
        <v>242</v>
      </c>
      <c r="B16" s="207" t="s">
        <v>23</v>
      </c>
      <c r="C16" s="207" t="s">
        <v>243</v>
      </c>
      <c r="D16" s="208" t="s">
        <v>244</v>
      </c>
    </row>
    <row r="17" spans="1:250" ht="34.5" customHeight="1">
      <c r="A17" s="206">
        <v>1</v>
      </c>
      <c r="B17" s="207">
        <v>2</v>
      </c>
      <c r="C17" s="207">
        <v>3</v>
      </c>
      <c r="D17" s="209">
        <v>4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</row>
    <row r="18" spans="1:250" ht="45" customHeight="1">
      <c r="A18" s="209">
        <v>2</v>
      </c>
      <c r="B18" s="211" t="s">
        <v>699</v>
      </c>
      <c r="C18" s="213" t="s">
        <v>487</v>
      </c>
      <c r="D18" s="212">
        <v>23088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</row>
    <row r="19" spans="1:250" ht="45" customHeight="1">
      <c r="A19" s="209"/>
      <c r="B19" s="211" t="s">
        <v>691</v>
      </c>
      <c r="C19" s="213" t="s">
        <v>487</v>
      </c>
      <c r="D19" s="212">
        <v>281.39999999999998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</row>
    <row r="20" spans="1:250" ht="45" customHeight="1">
      <c r="A20" s="209">
        <v>2</v>
      </c>
      <c r="B20" s="211" t="s">
        <v>515</v>
      </c>
      <c r="C20" s="213" t="s">
        <v>487</v>
      </c>
      <c r="D20" s="212">
        <v>63.5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</row>
    <row r="21" spans="1:250">
      <c r="A21" s="209"/>
      <c r="B21" s="214" t="s">
        <v>245</v>
      </c>
      <c r="C21" s="215"/>
      <c r="D21" s="216">
        <f>SUM(D18:D20)</f>
        <v>23432.9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</row>
    <row r="22" spans="1:25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</row>
    <row r="23" spans="1:250" ht="24.75" customHeight="1">
      <c r="A23" s="4"/>
      <c r="B23" s="4" t="s">
        <v>413</v>
      </c>
      <c r="C23" s="5"/>
      <c r="D23" s="5"/>
      <c r="E23" s="5"/>
      <c r="F23" s="5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</row>
    <row r="24" spans="1:250">
      <c r="A24" s="4" t="s">
        <v>6</v>
      </c>
      <c r="B24" s="5"/>
      <c r="C24" s="5"/>
      <c r="D24" s="5"/>
      <c r="E24" s="5"/>
      <c r="F24" s="5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</row>
    <row r="25" spans="1:250" ht="39" customHeight="1">
      <c r="A25" s="4"/>
      <c r="B25" s="5"/>
      <c r="C25" s="5"/>
      <c r="D25" s="5"/>
      <c r="E25" s="5"/>
      <c r="F25" s="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</row>
    <row r="26" spans="1:250">
      <c r="A26" s="4" t="s">
        <v>29</v>
      </c>
      <c r="B26" s="5"/>
      <c r="C26" s="5"/>
      <c r="D26" s="5"/>
      <c r="E26" s="5"/>
      <c r="F26" s="5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</row>
    <row r="27" spans="1:250">
      <c r="A27" s="4" t="s">
        <v>8</v>
      </c>
      <c r="B27" s="5"/>
      <c r="C27" s="5"/>
      <c r="D27" s="5"/>
      <c r="E27" s="5"/>
      <c r="F27" s="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</row>
    <row r="28" spans="1:250"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</row>
    <row r="29" spans="1:250"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</row>
    <row r="30" spans="1:250" ht="15.75">
      <c r="D30" s="218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</row>
    <row r="31" spans="1:250" ht="15.75">
      <c r="C31" s="219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</row>
    <row r="32" spans="1:250" ht="15.75">
      <c r="C32" s="611"/>
      <c r="D32" s="611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</row>
    <row r="33" customFormat="1"/>
  </sheetData>
  <mergeCells count="6">
    <mergeCell ref="C32:D32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1"/>
  <sheetViews>
    <sheetView workbookViewId="0">
      <selection activeCell="I20" sqref="I20"/>
    </sheetView>
  </sheetViews>
  <sheetFormatPr defaultRowHeight="15"/>
  <cols>
    <col min="1" max="1" width="4" customWidth="1"/>
    <col min="2" max="2" width="5.7109375" customWidth="1"/>
    <col min="3" max="3" width="34" customWidth="1"/>
    <col min="4" max="4" width="7.28515625" customWidth="1"/>
    <col min="5" max="5" width="9.42578125" customWidth="1"/>
    <col min="6" max="6" width="13.140625" customWidth="1"/>
    <col min="7" max="7" width="12.42578125" customWidth="1"/>
    <col min="257" max="257" width="4" customWidth="1"/>
    <col min="258" max="258" width="5.7109375" customWidth="1"/>
    <col min="259" max="259" width="34" customWidth="1"/>
    <col min="260" max="260" width="7.28515625" customWidth="1"/>
    <col min="261" max="261" width="9.42578125" customWidth="1"/>
    <col min="262" max="262" width="8.28515625" customWidth="1"/>
    <col min="263" max="263" width="12.42578125" customWidth="1"/>
    <col min="513" max="513" width="4" customWidth="1"/>
    <col min="514" max="514" width="5.7109375" customWidth="1"/>
    <col min="515" max="515" width="34" customWidth="1"/>
    <col min="516" max="516" width="7.28515625" customWidth="1"/>
    <col min="517" max="517" width="9.42578125" customWidth="1"/>
    <col min="518" max="518" width="8.28515625" customWidth="1"/>
    <col min="519" max="519" width="12.42578125" customWidth="1"/>
    <col min="769" max="769" width="4" customWidth="1"/>
    <col min="770" max="770" width="5.7109375" customWidth="1"/>
    <col min="771" max="771" width="34" customWidth="1"/>
    <col min="772" max="772" width="7.28515625" customWidth="1"/>
    <col min="773" max="773" width="9.42578125" customWidth="1"/>
    <col min="774" max="774" width="8.28515625" customWidth="1"/>
    <col min="775" max="775" width="12.42578125" customWidth="1"/>
    <col min="1025" max="1025" width="4" customWidth="1"/>
    <col min="1026" max="1026" width="5.7109375" customWidth="1"/>
    <col min="1027" max="1027" width="34" customWidth="1"/>
    <col min="1028" max="1028" width="7.28515625" customWidth="1"/>
    <col min="1029" max="1029" width="9.42578125" customWidth="1"/>
    <col min="1030" max="1030" width="8.28515625" customWidth="1"/>
    <col min="1031" max="1031" width="12.42578125" customWidth="1"/>
    <col min="1281" max="1281" width="4" customWidth="1"/>
    <col min="1282" max="1282" width="5.7109375" customWidth="1"/>
    <col min="1283" max="1283" width="34" customWidth="1"/>
    <col min="1284" max="1284" width="7.28515625" customWidth="1"/>
    <col min="1285" max="1285" width="9.42578125" customWidth="1"/>
    <col min="1286" max="1286" width="8.28515625" customWidth="1"/>
    <col min="1287" max="1287" width="12.42578125" customWidth="1"/>
    <col min="1537" max="1537" width="4" customWidth="1"/>
    <col min="1538" max="1538" width="5.7109375" customWidth="1"/>
    <col min="1539" max="1539" width="34" customWidth="1"/>
    <col min="1540" max="1540" width="7.28515625" customWidth="1"/>
    <col min="1541" max="1541" width="9.42578125" customWidth="1"/>
    <col min="1542" max="1542" width="8.28515625" customWidth="1"/>
    <col min="1543" max="1543" width="12.42578125" customWidth="1"/>
    <col min="1793" max="1793" width="4" customWidth="1"/>
    <col min="1794" max="1794" width="5.7109375" customWidth="1"/>
    <col min="1795" max="1795" width="34" customWidth="1"/>
    <col min="1796" max="1796" width="7.28515625" customWidth="1"/>
    <col min="1797" max="1797" width="9.42578125" customWidth="1"/>
    <col min="1798" max="1798" width="8.28515625" customWidth="1"/>
    <col min="1799" max="1799" width="12.42578125" customWidth="1"/>
    <col min="2049" max="2049" width="4" customWidth="1"/>
    <col min="2050" max="2050" width="5.7109375" customWidth="1"/>
    <col min="2051" max="2051" width="34" customWidth="1"/>
    <col min="2052" max="2052" width="7.28515625" customWidth="1"/>
    <col min="2053" max="2053" width="9.42578125" customWidth="1"/>
    <col min="2054" max="2054" width="8.28515625" customWidth="1"/>
    <col min="2055" max="2055" width="12.42578125" customWidth="1"/>
    <col min="2305" max="2305" width="4" customWidth="1"/>
    <col min="2306" max="2306" width="5.7109375" customWidth="1"/>
    <col min="2307" max="2307" width="34" customWidth="1"/>
    <col min="2308" max="2308" width="7.28515625" customWidth="1"/>
    <col min="2309" max="2309" width="9.42578125" customWidth="1"/>
    <col min="2310" max="2310" width="8.28515625" customWidth="1"/>
    <col min="2311" max="2311" width="12.42578125" customWidth="1"/>
    <col min="2561" max="2561" width="4" customWidth="1"/>
    <col min="2562" max="2562" width="5.7109375" customWidth="1"/>
    <col min="2563" max="2563" width="34" customWidth="1"/>
    <col min="2564" max="2564" width="7.28515625" customWidth="1"/>
    <col min="2565" max="2565" width="9.42578125" customWidth="1"/>
    <col min="2566" max="2566" width="8.28515625" customWidth="1"/>
    <col min="2567" max="2567" width="12.42578125" customWidth="1"/>
    <col min="2817" max="2817" width="4" customWidth="1"/>
    <col min="2818" max="2818" width="5.7109375" customWidth="1"/>
    <col min="2819" max="2819" width="34" customWidth="1"/>
    <col min="2820" max="2820" width="7.28515625" customWidth="1"/>
    <col min="2821" max="2821" width="9.42578125" customWidth="1"/>
    <col min="2822" max="2822" width="8.28515625" customWidth="1"/>
    <col min="2823" max="2823" width="12.42578125" customWidth="1"/>
    <col min="3073" max="3073" width="4" customWidth="1"/>
    <col min="3074" max="3074" width="5.7109375" customWidth="1"/>
    <col min="3075" max="3075" width="34" customWidth="1"/>
    <col min="3076" max="3076" width="7.28515625" customWidth="1"/>
    <col min="3077" max="3077" width="9.42578125" customWidth="1"/>
    <col min="3078" max="3078" width="8.28515625" customWidth="1"/>
    <col min="3079" max="3079" width="12.42578125" customWidth="1"/>
    <col min="3329" max="3329" width="4" customWidth="1"/>
    <col min="3330" max="3330" width="5.7109375" customWidth="1"/>
    <col min="3331" max="3331" width="34" customWidth="1"/>
    <col min="3332" max="3332" width="7.28515625" customWidth="1"/>
    <col min="3333" max="3333" width="9.42578125" customWidth="1"/>
    <col min="3334" max="3334" width="8.28515625" customWidth="1"/>
    <col min="3335" max="3335" width="12.42578125" customWidth="1"/>
    <col min="3585" max="3585" width="4" customWidth="1"/>
    <col min="3586" max="3586" width="5.7109375" customWidth="1"/>
    <col min="3587" max="3587" width="34" customWidth="1"/>
    <col min="3588" max="3588" width="7.28515625" customWidth="1"/>
    <col min="3589" max="3589" width="9.42578125" customWidth="1"/>
    <col min="3590" max="3590" width="8.28515625" customWidth="1"/>
    <col min="3591" max="3591" width="12.42578125" customWidth="1"/>
    <col min="3841" max="3841" width="4" customWidth="1"/>
    <col min="3842" max="3842" width="5.7109375" customWidth="1"/>
    <col min="3843" max="3843" width="34" customWidth="1"/>
    <col min="3844" max="3844" width="7.28515625" customWidth="1"/>
    <col min="3845" max="3845" width="9.42578125" customWidth="1"/>
    <col min="3846" max="3846" width="8.28515625" customWidth="1"/>
    <col min="3847" max="3847" width="12.42578125" customWidth="1"/>
    <col min="4097" max="4097" width="4" customWidth="1"/>
    <col min="4098" max="4098" width="5.7109375" customWidth="1"/>
    <col min="4099" max="4099" width="34" customWidth="1"/>
    <col min="4100" max="4100" width="7.28515625" customWidth="1"/>
    <col min="4101" max="4101" width="9.42578125" customWidth="1"/>
    <col min="4102" max="4102" width="8.28515625" customWidth="1"/>
    <col min="4103" max="4103" width="12.42578125" customWidth="1"/>
    <col min="4353" max="4353" width="4" customWidth="1"/>
    <col min="4354" max="4354" width="5.7109375" customWidth="1"/>
    <col min="4355" max="4355" width="34" customWidth="1"/>
    <col min="4356" max="4356" width="7.28515625" customWidth="1"/>
    <col min="4357" max="4357" width="9.42578125" customWidth="1"/>
    <col min="4358" max="4358" width="8.28515625" customWidth="1"/>
    <col min="4359" max="4359" width="12.42578125" customWidth="1"/>
    <col min="4609" max="4609" width="4" customWidth="1"/>
    <col min="4610" max="4610" width="5.7109375" customWidth="1"/>
    <col min="4611" max="4611" width="34" customWidth="1"/>
    <col min="4612" max="4612" width="7.28515625" customWidth="1"/>
    <col min="4613" max="4613" width="9.42578125" customWidth="1"/>
    <col min="4614" max="4614" width="8.28515625" customWidth="1"/>
    <col min="4615" max="4615" width="12.42578125" customWidth="1"/>
    <col min="4865" max="4865" width="4" customWidth="1"/>
    <col min="4866" max="4866" width="5.7109375" customWidth="1"/>
    <col min="4867" max="4867" width="34" customWidth="1"/>
    <col min="4868" max="4868" width="7.28515625" customWidth="1"/>
    <col min="4869" max="4869" width="9.42578125" customWidth="1"/>
    <col min="4870" max="4870" width="8.28515625" customWidth="1"/>
    <col min="4871" max="4871" width="12.42578125" customWidth="1"/>
    <col min="5121" max="5121" width="4" customWidth="1"/>
    <col min="5122" max="5122" width="5.7109375" customWidth="1"/>
    <col min="5123" max="5123" width="34" customWidth="1"/>
    <col min="5124" max="5124" width="7.28515625" customWidth="1"/>
    <col min="5125" max="5125" width="9.42578125" customWidth="1"/>
    <col min="5126" max="5126" width="8.28515625" customWidth="1"/>
    <col min="5127" max="5127" width="12.42578125" customWidth="1"/>
    <col min="5377" max="5377" width="4" customWidth="1"/>
    <col min="5378" max="5378" width="5.7109375" customWidth="1"/>
    <col min="5379" max="5379" width="34" customWidth="1"/>
    <col min="5380" max="5380" width="7.28515625" customWidth="1"/>
    <col min="5381" max="5381" width="9.42578125" customWidth="1"/>
    <col min="5382" max="5382" width="8.28515625" customWidth="1"/>
    <col min="5383" max="5383" width="12.42578125" customWidth="1"/>
    <col min="5633" max="5633" width="4" customWidth="1"/>
    <col min="5634" max="5634" width="5.7109375" customWidth="1"/>
    <col min="5635" max="5635" width="34" customWidth="1"/>
    <col min="5636" max="5636" width="7.28515625" customWidth="1"/>
    <col min="5637" max="5637" width="9.42578125" customWidth="1"/>
    <col min="5638" max="5638" width="8.28515625" customWidth="1"/>
    <col min="5639" max="5639" width="12.42578125" customWidth="1"/>
    <col min="5889" max="5889" width="4" customWidth="1"/>
    <col min="5890" max="5890" width="5.7109375" customWidth="1"/>
    <col min="5891" max="5891" width="34" customWidth="1"/>
    <col min="5892" max="5892" width="7.28515625" customWidth="1"/>
    <col min="5893" max="5893" width="9.42578125" customWidth="1"/>
    <col min="5894" max="5894" width="8.28515625" customWidth="1"/>
    <col min="5895" max="5895" width="12.42578125" customWidth="1"/>
    <col min="6145" max="6145" width="4" customWidth="1"/>
    <col min="6146" max="6146" width="5.7109375" customWidth="1"/>
    <col min="6147" max="6147" width="34" customWidth="1"/>
    <col min="6148" max="6148" width="7.28515625" customWidth="1"/>
    <col min="6149" max="6149" width="9.42578125" customWidth="1"/>
    <col min="6150" max="6150" width="8.28515625" customWidth="1"/>
    <col min="6151" max="6151" width="12.42578125" customWidth="1"/>
    <col min="6401" max="6401" width="4" customWidth="1"/>
    <col min="6402" max="6402" width="5.7109375" customWidth="1"/>
    <col min="6403" max="6403" width="34" customWidth="1"/>
    <col min="6404" max="6404" width="7.28515625" customWidth="1"/>
    <col min="6405" max="6405" width="9.42578125" customWidth="1"/>
    <col min="6406" max="6406" width="8.28515625" customWidth="1"/>
    <col min="6407" max="6407" width="12.42578125" customWidth="1"/>
    <col min="6657" max="6657" width="4" customWidth="1"/>
    <col min="6658" max="6658" width="5.7109375" customWidth="1"/>
    <col min="6659" max="6659" width="34" customWidth="1"/>
    <col min="6660" max="6660" width="7.28515625" customWidth="1"/>
    <col min="6661" max="6661" width="9.42578125" customWidth="1"/>
    <col min="6662" max="6662" width="8.28515625" customWidth="1"/>
    <col min="6663" max="6663" width="12.42578125" customWidth="1"/>
    <col min="6913" max="6913" width="4" customWidth="1"/>
    <col min="6914" max="6914" width="5.7109375" customWidth="1"/>
    <col min="6915" max="6915" width="34" customWidth="1"/>
    <col min="6916" max="6916" width="7.28515625" customWidth="1"/>
    <col min="6917" max="6917" width="9.42578125" customWidth="1"/>
    <col min="6918" max="6918" width="8.28515625" customWidth="1"/>
    <col min="6919" max="6919" width="12.42578125" customWidth="1"/>
    <col min="7169" max="7169" width="4" customWidth="1"/>
    <col min="7170" max="7170" width="5.7109375" customWidth="1"/>
    <col min="7171" max="7171" width="34" customWidth="1"/>
    <col min="7172" max="7172" width="7.28515625" customWidth="1"/>
    <col min="7173" max="7173" width="9.42578125" customWidth="1"/>
    <col min="7174" max="7174" width="8.28515625" customWidth="1"/>
    <col min="7175" max="7175" width="12.42578125" customWidth="1"/>
    <col min="7425" max="7425" width="4" customWidth="1"/>
    <col min="7426" max="7426" width="5.7109375" customWidth="1"/>
    <col min="7427" max="7427" width="34" customWidth="1"/>
    <col min="7428" max="7428" width="7.28515625" customWidth="1"/>
    <col min="7429" max="7429" width="9.42578125" customWidth="1"/>
    <col min="7430" max="7430" width="8.28515625" customWidth="1"/>
    <col min="7431" max="7431" width="12.42578125" customWidth="1"/>
    <col min="7681" max="7681" width="4" customWidth="1"/>
    <col min="7682" max="7682" width="5.7109375" customWidth="1"/>
    <col min="7683" max="7683" width="34" customWidth="1"/>
    <col min="7684" max="7684" width="7.28515625" customWidth="1"/>
    <col min="7685" max="7685" width="9.42578125" customWidth="1"/>
    <col min="7686" max="7686" width="8.28515625" customWidth="1"/>
    <col min="7687" max="7687" width="12.42578125" customWidth="1"/>
    <col min="7937" max="7937" width="4" customWidth="1"/>
    <col min="7938" max="7938" width="5.7109375" customWidth="1"/>
    <col min="7939" max="7939" width="34" customWidth="1"/>
    <col min="7940" max="7940" width="7.28515625" customWidth="1"/>
    <col min="7941" max="7941" width="9.42578125" customWidth="1"/>
    <col min="7942" max="7942" width="8.28515625" customWidth="1"/>
    <col min="7943" max="7943" width="12.42578125" customWidth="1"/>
    <col min="8193" max="8193" width="4" customWidth="1"/>
    <col min="8194" max="8194" width="5.7109375" customWidth="1"/>
    <col min="8195" max="8195" width="34" customWidth="1"/>
    <col min="8196" max="8196" width="7.28515625" customWidth="1"/>
    <col min="8197" max="8197" width="9.42578125" customWidth="1"/>
    <col min="8198" max="8198" width="8.28515625" customWidth="1"/>
    <col min="8199" max="8199" width="12.42578125" customWidth="1"/>
    <col min="8449" max="8449" width="4" customWidth="1"/>
    <col min="8450" max="8450" width="5.7109375" customWidth="1"/>
    <col min="8451" max="8451" width="34" customWidth="1"/>
    <col min="8452" max="8452" width="7.28515625" customWidth="1"/>
    <col min="8453" max="8453" width="9.42578125" customWidth="1"/>
    <col min="8454" max="8454" width="8.28515625" customWidth="1"/>
    <col min="8455" max="8455" width="12.42578125" customWidth="1"/>
    <col min="8705" max="8705" width="4" customWidth="1"/>
    <col min="8706" max="8706" width="5.7109375" customWidth="1"/>
    <col min="8707" max="8707" width="34" customWidth="1"/>
    <col min="8708" max="8708" width="7.28515625" customWidth="1"/>
    <col min="8709" max="8709" width="9.42578125" customWidth="1"/>
    <col min="8710" max="8710" width="8.28515625" customWidth="1"/>
    <col min="8711" max="8711" width="12.42578125" customWidth="1"/>
    <col min="8961" max="8961" width="4" customWidth="1"/>
    <col min="8962" max="8962" width="5.7109375" customWidth="1"/>
    <col min="8963" max="8963" width="34" customWidth="1"/>
    <col min="8964" max="8964" width="7.28515625" customWidth="1"/>
    <col min="8965" max="8965" width="9.42578125" customWidth="1"/>
    <col min="8966" max="8966" width="8.28515625" customWidth="1"/>
    <col min="8967" max="8967" width="12.42578125" customWidth="1"/>
    <col min="9217" max="9217" width="4" customWidth="1"/>
    <col min="9218" max="9218" width="5.7109375" customWidth="1"/>
    <col min="9219" max="9219" width="34" customWidth="1"/>
    <col min="9220" max="9220" width="7.28515625" customWidth="1"/>
    <col min="9221" max="9221" width="9.42578125" customWidth="1"/>
    <col min="9222" max="9222" width="8.28515625" customWidth="1"/>
    <col min="9223" max="9223" width="12.42578125" customWidth="1"/>
    <col min="9473" max="9473" width="4" customWidth="1"/>
    <col min="9474" max="9474" width="5.7109375" customWidth="1"/>
    <col min="9475" max="9475" width="34" customWidth="1"/>
    <col min="9476" max="9476" width="7.28515625" customWidth="1"/>
    <col min="9477" max="9477" width="9.42578125" customWidth="1"/>
    <col min="9478" max="9478" width="8.28515625" customWidth="1"/>
    <col min="9479" max="9479" width="12.42578125" customWidth="1"/>
    <col min="9729" max="9729" width="4" customWidth="1"/>
    <col min="9730" max="9730" width="5.7109375" customWidth="1"/>
    <col min="9731" max="9731" width="34" customWidth="1"/>
    <col min="9732" max="9732" width="7.28515625" customWidth="1"/>
    <col min="9733" max="9733" width="9.42578125" customWidth="1"/>
    <col min="9734" max="9734" width="8.28515625" customWidth="1"/>
    <col min="9735" max="9735" width="12.42578125" customWidth="1"/>
    <col min="9985" max="9985" width="4" customWidth="1"/>
    <col min="9986" max="9986" width="5.7109375" customWidth="1"/>
    <col min="9987" max="9987" width="34" customWidth="1"/>
    <col min="9988" max="9988" width="7.28515625" customWidth="1"/>
    <col min="9989" max="9989" width="9.42578125" customWidth="1"/>
    <col min="9990" max="9990" width="8.28515625" customWidth="1"/>
    <col min="9991" max="9991" width="12.42578125" customWidth="1"/>
    <col min="10241" max="10241" width="4" customWidth="1"/>
    <col min="10242" max="10242" width="5.7109375" customWidth="1"/>
    <col min="10243" max="10243" width="34" customWidth="1"/>
    <col min="10244" max="10244" width="7.28515625" customWidth="1"/>
    <col min="10245" max="10245" width="9.42578125" customWidth="1"/>
    <col min="10246" max="10246" width="8.28515625" customWidth="1"/>
    <col min="10247" max="10247" width="12.42578125" customWidth="1"/>
    <col min="10497" max="10497" width="4" customWidth="1"/>
    <col min="10498" max="10498" width="5.7109375" customWidth="1"/>
    <col min="10499" max="10499" width="34" customWidth="1"/>
    <col min="10500" max="10500" width="7.28515625" customWidth="1"/>
    <col min="10501" max="10501" width="9.42578125" customWidth="1"/>
    <col min="10502" max="10502" width="8.28515625" customWidth="1"/>
    <col min="10503" max="10503" width="12.42578125" customWidth="1"/>
    <col min="10753" max="10753" width="4" customWidth="1"/>
    <col min="10754" max="10754" width="5.7109375" customWidth="1"/>
    <col min="10755" max="10755" width="34" customWidth="1"/>
    <col min="10756" max="10756" width="7.28515625" customWidth="1"/>
    <col min="10757" max="10757" width="9.42578125" customWidth="1"/>
    <col min="10758" max="10758" width="8.28515625" customWidth="1"/>
    <col min="10759" max="10759" width="12.42578125" customWidth="1"/>
    <col min="11009" max="11009" width="4" customWidth="1"/>
    <col min="11010" max="11010" width="5.7109375" customWidth="1"/>
    <col min="11011" max="11011" width="34" customWidth="1"/>
    <col min="11012" max="11012" width="7.28515625" customWidth="1"/>
    <col min="11013" max="11013" width="9.42578125" customWidth="1"/>
    <col min="11014" max="11014" width="8.28515625" customWidth="1"/>
    <col min="11015" max="11015" width="12.42578125" customWidth="1"/>
    <col min="11265" max="11265" width="4" customWidth="1"/>
    <col min="11266" max="11266" width="5.7109375" customWidth="1"/>
    <col min="11267" max="11267" width="34" customWidth="1"/>
    <col min="11268" max="11268" width="7.28515625" customWidth="1"/>
    <col min="11269" max="11269" width="9.42578125" customWidth="1"/>
    <col min="11270" max="11270" width="8.28515625" customWidth="1"/>
    <col min="11271" max="11271" width="12.42578125" customWidth="1"/>
    <col min="11521" max="11521" width="4" customWidth="1"/>
    <col min="11522" max="11522" width="5.7109375" customWidth="1"/>
    <col min="11523" max="11523" width="34" customWidth="1"/>
    <col min="11524" max="11524" width="7.28515625" customWidth="1"/>
    <col min="11525" max="11525" width="9.42578125" customWidth="1"/>
    <col min="11526" max="11526" width="8.28515625" customWidth="1"/>
    <col min="11527" max="11527" width="12.42578125" customWidth="1"/>
    <col min="11777" max="11777" width="4" customWidth="1"/>
    <col min="11778" max="11778" width="5.7109375" customWidth="1"/>
    <col min="11779" max="11779" width="34" customWidth="1"/>
    <col min="11780" max="11780" width="7.28515625" customWidth="1"/>
    <col min="11781" max="11781" width="9.42578125" customWidth="1"/>
    <col min="11782" max="11782" width="8.28515625" customWidth="1"/>
    <col min="11783" max="11783" width="12.42578125" customWidth="1"/>
    <col min="12033" max="12033" width="4" customWidth="1"/>
    <col min="12034" max="12034" width="5.7109375" customWidth="1"/>
    <col min="12035" max="12035" width="34" customWidth="1"/>
    <col min="12036" max="12036" width="7.28515625" customWidth="1"/>
    <col min="12037" max="12037" width="9.42578125" customWidth="1"/>
    <col min="12038" max="12038" width="8.28515625" customWidth="1"/>
    <col min="12039" max="12039" width="12.42578125" customWidth="1"/>
    <col min="12289" max="12289" width="4" customWidth="1"/>
    <col min="12290" max="12290" width="5.7109375" customWidth="1"/>
    <col min="12291" max="12291" width="34" customWidth="1"/>
    <col min="12292" max="12292" width="7.28515625" customWidth="1"/>
    <col min="12293" max="12293" width="9.42578125" customWidth="1"/>
    <col min="12294" max="12294" width="8.28515625" customWidth="1"/>
    <col min="12295" max="12295" width="12.42578125" customWidth="1"/>
    <col min="12545" max="12545" width="4" customWidth="1"/>
    <col min="12546" max="12546" width="5.7109375" customWidth="1"/>
    <col min="12547" max="12547" width="34" customWidth="1"/>
    <col min="12548" max="12548" width="7.28515625" customWidth="1"/>
    <col min="12549" max="12549" width="9.42578125" customWidth="1"/>
    <col min="12550" max="12550" width="8.28515625" customWidth="1"/>
    <col min="12551" max="12551" width="12.42578125" customWidth="1"/>
    <col min="12801" max="12801" width="4" customWidth="1"/>
    <col min="12802" max="12802" width="5.7109375" customWidth="1"/>
    <col min="12803" max="12803" width="34" customWidth="1"/>
    <col min="12804" max="12804" width="7.28515625" customWidth="1"/>
    <col min="12805" max="12805" width="9.42578125" customWidth="1"/>
    <col min="12806" max="12806" width="8.28515625" customWidth="1"/>
    <col min="12807" max="12807" width="12.42578125" customWidth="1"/>
    <col min="13057" max="13057" width="4" customWidth="1"/>
    <col min="13058" max="13058" width="5.7109375" customWidth="1"/>
    <col min="13059" max="13059" width="34" customWidth="1"/>
    <col min="13060" max="13060" width="7.28515625" customWidth="1"/>
    <col min="13061" max="13061" width="9.42578125" customWidth="1"/>
    <col min="13062" max="13062" width="8.28515625" customWidth="1"/>
    <col min="13063" max="13063" width="12.42578125" customWidth="1"/>
    <col min="13313" max="13313" width="4" customWidth="1"/>
    <col min="13314" max="13314" width="5.7109375" customWidth="1"/>
    <col min="13315" max="13315" width="34" customWidth="1"/>
    <col min="13316" max="13316" width="7.28515625" customWidth="1"/>
    <col min="13317" max="13317" width="9.42578125" customWidth="1"/>
    <col min="13318" max="13318" width="8.28515625" customWidth="1"/>
    <col min="13319" max="13319" width="12.42578125" customWidth="1"/>
    <col min="13569" max="13569" width="4" customWidth="1"/>
    <col min="13570" max="13570" width="5.7109375" customWidth="1"/>
    <col min="13571" max="13571" width="34" customWidth="1"/>
    <col min="13572" max="13572" width="7.28515625" customWidth="1"/>
    <col min="13573" max="13573" width="9.42578125" customWidth="1"/>
    <col min="13574" max="13574" width="8.28515625" customWidth="1"/>
    <col min="13575" max="13575" width="12.42578125" customWidth="1"/>
    <col min="13825" max="13825" width="4" customWidth="1"/>
    <col min="13826" max="13826" width="5.7109375" customWidth="1"/>
    <col min="13827" max="13827" width="34" customWidth="1"/>
    <col min="13828" max="13828" width="7.28515625" customWidth="1"/>
    <col min="13829" max="13829" width="9.42578125" customWidth="1"/>
    <col min="13830" max="13830" width="8.28515625" customWidth="1"/>
    <col min="13831" max="13831" width="12.42578125" customWidth="1"/>
    <col min="14081" max="14081" width="4" customWidth="1"/>
    <col min="14082" max="14082" width="5.7109375" customWidth="1"/>
    <col min="14083" max="14083" width="34" customWidth="1"/>
    <col min="14084" max="14084" width="7.28515625" customWidth="1"/>
    <col min="14085" max="14085" width="9.42578125" customWidth="1"/>
    <col min="14086" max="14086" width="8.28515625" customWidth="1"/>
    <col min="14087" max="14087" width="12.42578125" customWidth="1"/>
    <col min="14337" max="14337" width="4" customWidth="1"/>
    <col min="14338" max="14338" width="5.7109375" customWidth="1"/>
    <col min="14339" max="14339" width="34" customWidth="1"/>
    <col min="14340" max="14340" width="7.28515625" customWidth="1"/>
    <col min="14341" max="14341" width="9.42578125" customWidth="1"/>
    <col min="14342" max="14342" width="8.28515625" customWidth="1"/>
    <col min="14343" max="14343" width="12.42578125" customWidth="1"/>
    <col min="14593" max="14593" width="4" customWidth="1"/>
    <col min="14594" max="14594" width="5.7109375" customWidth="1"/>
    <col min="14595" max="14595" width="34" customWidth="1"/>
    <col min="14596" max="14596" width="7.28515625" customWidth="1"/>
    <col min="14597" max="14597" width="9.42578125" customWidth="1"/>
    <col min="14598" max="14598" width="8.28515625" customWidth="1"/>
    <col min="14599" max="14599" width="12.42578125" customWidth="1"/>
    <col min="14849" max="14849" width="4" customWidth="1"/>
    <col min="14850" max="14850" width="5.7109375" customWidth="1"/>
    <col min="14851" max="14851" width="34" customWidth="1"/>
    <col min="14852" max="14852" width="7.28515625" customWidth="1"/>
    <col min="14853" max="14853" width="9.42578125" customWidth="1"/>
    <col min="14854" max="14854" width="8.28515625" customWidth="1"/>
    <col min="14855" max="14855" width="12.42578125" customWidth="1"/>
    <col min="15105" max="15105" width="4" customWidth="1"/>
    <col min="15106" max="15106" width="5.7109375" customWidth="1"/>
    <col min="15107" max="15107" width="34" customWidth="1"/>
    <col min="15108" max="15108" width="7.28515625" customWidth="1"/>
    <col min="15109" max="15109" width="9.42578125" customWidth="1"/>
    <col min="15110" max="15110" width="8.28515625" customWidth="1"/>
    <col min="15111" max="15111" width="12.42578125" customWidth="1"/>
    <col min="15361" max="15361" width="4" customWidth="1"/>
    <col min="15362" max="15362" width="5.7109375" customWidth="1"/>
    <col min="15363" max="15363" width="34" customWidth="1"/>
    <col min="15364" max="15364" width="7.28515625" customWidth="1"/>
    <col min="15365" max="15365" width="9.42578125" customWidth="1"/>
    <col min="15366" max="15366" width="8.28515625" customWidth="1"/>
    <col min="15367" max="15367" width="12.42578125" customWidth="1"/>
    <col min="15617" max="15617" width="4" customWidth="1"/>
    <col min="15618" max="15618" width="5.7109375" customWidth="1"/>
    <col min="15619" max="15619" width="34" customWidth="1"/>
    <col min="15620" max="15620" width="7.28515625" customWidth="1"/>
    <col min="15621" max="15621" width="9.42578125" customWidth="1"/>
    <col min="15622" max="15622" width="8.28515625" customWidth="1"/>
    <col min="15623" max="15623" width="12.42578125" customWidth="1"/>
    <col min="15873" max="15873" width="4" customWidth="1"/>
    <col min="15874" max="15874" width="5.7109375" customWidth="1"/>
    <col min="15875" max="15875" width="34" customWidth="1"/>
    <col min="15876" max="15876" width="7.28515625" customWidth="1"/>
    <col min="15877" max="15877" width="9.42578125" customWidth="1"/>
    <col min="15878" max="15878" width="8.28515625" customWidth="1"/>
    <col min="15879" max="15879" width="12.42578125" customWidth="1"/>
    <col min="16129" max="16129" width="4" customWidth="1"/>
    <col min="16130" max="16130" width="5.7109375" customWidth="1"/>
    <col min="16131" max="16131" width="34" customWidth="1"/>
    <col min="16132" max="16132" width="7.28515625" customWidth="1"/>
    <col min="16133" max="16133" width="9.42578125" customWidth="1"/>
    <col min="16134" max="16134" width="8.28515625" customWidth="1"/>
    <col min="16135" max="16135" width="12.42578125" customWidth="1"/>
  </cols>
  <sheetData>
    <row r="1" spans="1:8">
      <c r="A1" s="43"/>
      <c r="B1" s="43"/>
      <c r="C1" s="43"/>
      <c r="D1" s="616" t="s">
        <v>246</v>
      </c>
      <c r="E1" s="616"/>
      <c r="F1" s="616"/>
      <c r="G1" s="616"/>
      <c r="H1" s="43"/>
    </row>
    <row r="2" spans="1:8">
      <c r="A2" s="43"/>
      <c r="B2" s="43"/>
      <c r="C2" s="43"/>
      <c r="D2" s="609" t="s">
        <v>247</v>
      </c>
      <c r="E2" s="572"/>
      <c r="F2" s="572"/>
      <c r="G2" s="572"/>
      <c r="H2" s="43"/>
    </row>
    <row r="3" spans="1:8">
      <c r="A3" s="43"/>
      <c r="B3" s="43"/>
      <c r="C3" s="43"/>
      <c r="D3" s="609" t="s">
        <v>77</v>
      </c>
      <c r="E3" s="572"/>
      <c r="F3" s="572"/>
      <c r="G3" s="572"/>
      <c r="H3" s="43"/>
    </row>
    <row r="4" spans="1:8">
      <c r="A4" s="43"/>
      <c r="D4" s="617" t="s">
        <v>248</v>
      </c>
      <c r="E4" s="617"/>
      <c r="F4" s="617"/>
      <c r="G4" s="617"/>
      <c r="H4" s="43"/>
    </row>
    <row r="5" spans="1:8">
      <c r="A5" s="43"/>
      <c r="D5" s="43"/>
      <c r="E5" s="41"/>
      <c r="F5" s="43"/>
      <c r="G5" s="43"/>
      <c r="H5" s="43"/>
    </row>
    <row r="6" spans="1:8" ht="15.75">
      <c r="A6" s="74"/>
      <c r="B6" s="220"/>
      <c r="C6" s="618" t="s">
        <v>249</v>
      </c>
      <c r="D6" s="618"/>
      <c r="E6" s="618"/>
      <c r="F6" s="43"/>
      <c r="G6" s="43"/>
      <c r="H6" s="43"/>
    </row>
    <row r="7" spans="1:8" ht="16.5" thickBot="1">
      <c r="A7" s="74"/>
      <c r="B7" s="74"/>
      <c r="C7" s="221" t="s">
        <v>250</v>
      </c>
      <c r="D7" s="74"/>
      <c r="E7" s="74"/>
      <c r="F7" s="45"/>
      <c r="G7" s="222" t="s">
        <v>13</v>
      </c>
      <c r="H7" s="43"/>
    </row>
    <row r="8" spans="1:8">
      <c r="A8" s="74"/>
      <c r="B8" s="74" t="s">
        <v>14</v>
      </c>
      <c r="C8" s="74"/>
      <c r="D8" s="74"/>
      <c r="E8" s="74"/>
      <c r="F8" s="45"/>
      <c r="G8" s="13">
        <v>2023</v>
      </c>
      <c r="H8" s="43"/>
    </row>
    <row r="9" spans="1:8" ht="15.75" thickBot="1">
      <c r="A9" s="74"/>
      <c r="B9" s="74" t="s">
        <v>79</v>
      </c>
      <c r="C9" s="74"/>
      <c r="D9" s="74"/>
      <c r="E9" s="74"/>
      <c r="F9" s="45"/>
      <c r="G9" s="14" t="s">
        <v>506</v>
      </c>
      <c r="H9" s="43"/>
    </row>
    <row r="10" spans="1:8" ht="15.75" thickBot="1">
      <c r="A10" s="74"/>
      <c r="B10" s="74" t="s">
        <v>17</v>
      </c>
      <c r="C10" s="74"/>
      <c r="D10" s="74"/>
      <c r="E10" s="74"/>
      <c r="F10" s="45"/>
      <c r="G10" s="47">
        <v>2</v>
      </c>
      <c r="H10" s="43"/>
    </row>
    <row r="11" spans="1:8" ht="15.75" thickBot="1">
      <c r="A11" s="74"/>
      <c r="B11" s="74" t="s">
        <v>19</v>
      </c>
      <c r="C11" s="74"/>
      <c r="D11" s="74"/>
      <c r="E11" s="74"/>
      <c r="F11" s="45"/>
      <c r="G11" s="47">
        <v>261</v>
      </c>
      <c r="H11" s="43"/>
    </row>
    <row r="12" spans="1:8" ht="15.75" thickBot="1">
      <c r="A12" s="74"/>
      <c r="B12" s="74" t="s">
        <v>18</v>
      </c>
      <c r="C12" s="74"/>
      <c r="D12" s="74"/>
      <c r="E12" s="74"/>
      <c r="F12" s="45"/>
      <c r="G12" s="47">
        <v>7357</v>
      </c>
      <c r="H12" s="43"/>
    </row>
    <row r="13" spans="1:8" ht="15.75" thickBot="1">
      <c r="A13" s="74"/>
      <c r="B13" s="74" t="s">
        <v>20</v>
      </c>
      <c r="C13" s="74"/>
      <c r="D13" s="74"/>
      <c r="E13" s="74"/>
      <c r="F13" s="45"/>
      <c r="G13" s="48" t="s">
        <v>21</v>
      </c>
      <c r="H13" s="43"/>
    </row>
    <row r="14" spans="1:8" ht="15.75" thickBot="1">
      <c r="A14" s="74"/>
      <c r="B14" s="74" t="s">
        <v>22</v>
      </c>
      <c r="C14" s="74"/>
      <c r="D14" s="74"/>
      <c r="E14" s="74"/>
      <c r="F14" s="223"/>
      <c r="G14" s="72" t="s">
        <v>74</v>
      </c>
      <c r="H14" s="43"/>
    </row>
    <row r="15" spans="1:8" ht="15.75" thickBot="1">
      <c r="A15" s="74"/>
      <c r="B15" s="74" t="s">
        <v>80</v>
      </c>
      <c r="C15" s="74"/>
      <c r="D15" s="74"/>
      <c r="E15" s="74"/>
      <c r="F15" s="45"/>
      <c r="G15" s="71">
        <v>163</v>
      </c>
      <c r="H15" s="43"/>
    </row>
    <row r="16" spans="1:8">
      <c r="A16" s="74"/>
      <c r="B16" s="74"/>
      <c r="C16" s="615"/>
      <c r="D16" s="615"/>
      <c r="E16" s="615"/>
      <c r="F16" s="615"/>
      <c r="G16" s="45"/>
      <c r="H16" s="43"/>
    </row>
    <row r="17" spans="1:19">
      <c r="A17" s="74"/>
      <c r="B17" s="41"/>
      <c r="C17" s="41"/>
      <c r="D17" s="43"/>
      <c r="F17" s="45"/>
      <c r="G17" s="43"/>
      <c r="H17" s="43"/>
    </row>
    <row r="18" spans="1:19">
      <c r="A18" s="43"/>
      <c r="B18" s="224" t="s">
        <v>251</v>
      </c>
      <c r="C18" s="225" t="s">
        <v>23</v>
      </c>
      <c r="D18" s="224" t="s">
        <v>60</v>
      </c>
      <c r="E18" s="224" t="s">
        <v>82</v>
      </c>
      <c r="F18" s="226" t="s">
        <v>252</v>
      </c>
      <c r="G18" s="227" t="s">
        <v>41</v>
      </c>
      <c r="H18" s="43"/>
    </row>
    <row r="19" spans="1:19" ht="18.75" customHeight="1">
      <c r="A19" s="43"/>
      <c r="B19" s="228" t="s">
        <v>253</v>
      </c>
      <c r="C19" s="229"/>
      <c r="D19" s="228"/>
      <c r="E19" s="228"/>
      <c r="F19" s="230" t="s">
        <v>85</v>
      </c>
      <c r="G19" s="231" t="s">
        <v>45</v>
      </c>
      <c r="H19" s="66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</row>
    <row r="20" spans="1:19">
      <c r="A20" s="43"/>
      <c r="B20" s="233">
        <v>1</v>
      </c>
      <c r="C20" s="234" t="s">
        <v>254</v>
      </c>
      <c r="D20" s="235" t="s">
        <v>235</v>
      </c>
      <c r="E20" s="236" t="s">
        <v>509</v>
      </c>
      <c r="F20" s="237">
        <v>448</v>
      </c>
      <c r="G20" s="238">
        <v>1069</v>
      </c>
      <c r="H20" s="43"/>
    </row>
    <row r="21" spans="1:19">
      <c r="A21" s="43"/>
      <c r="B21" s="233">
        <v>2</v>
      </c>
      <c r="C21" s="234" t="s">
        <v>507</v>
      </c>
      <c r="D21" s="235" t="s">
        <v>235</v>
      </c>
      <c r="E21" s="236">
        <v>32</v>
      </c>
      <c r="F21" s="239">
        <v>37389</v>
      </c>
      <c r="G21" s="238">
        <v>1177</v>
      </c>
      <c r="H21" s="43"/>
    </row>
    <row r="22" spans="1:19">
      <c r="A22" s="43"/>
      <c r="B22" s="235"/>
      <c r="C22" s="240"/>
      <c r="D22" s="241"/>
      <c r="E22" s="242"/>
      <c r="F22" s="242"/>
      <c r="G22" s="243">
        <f>SUM(G20:G21)</f>
        <v>2246</v>
      </c>
      <c r="H22" s="43"/>
    </row>
    <row r="23" spans="1:19">
      <c r="A23" s="43"/>
      <c r="B23" s="43"/>
      <c r="C23" s="74"/>
      <c r="D23" s="43"/>
      <c r="E23" s="244"/>
      <c r="F23" s="43"/>
      <c r="G23" s="245"/>
      <c r="H23" s="105"/>
    </row>
    <row r="24" spans="1:19">
      <c r="A24" s="43"/>
      <c r="B24" s="43"/>
      <c r="C24" s="74"/>
      <c r="D24" s="43"/>
      <c r="E24" s="244"/>
      <c r="F24" s="43"/>
      <c r="G24" s="245"/>
      <c r="H24" s="43"/>
    </row>
    <row r="25" spans="1:19">
      <c r="A25" s="43"/>
      <c r="B25" s="43"/>
      <c r="C25" s="75"/>
      <c r="D25" s="43"/>
      <c r="E25" s="244"/>
      <c r="F25" s="43"/>
      <c r="G25" s="43"/>
      <c r="H25" s="43"/>
    </row>
    <row r="26" spans="1:19">
      <c r="A26" s="246"/>
      <c r="B26" s="4" t="s">
        <v>413</v>
      </c>
      <c r="C26" s="5"/>
      <c r="D26" s="5"/>
      <c r="E26" s="5"/>
      <c r="F26" s="5"/>
      <c r="G26" s="5"/>
      <c r="I26" s="43"/>
    </row>
    <row r="27" spans="1:19">
      <c r="A27" s="246"/>
      <c r="B27" s="4" t="s">
        <v>6</v>
      </c>
      <c r="C27" s="5"/>
      <c r="D27" s="5"/>
      <c r="E27" s="5"/>
      <c r="F27" s="5"/>
      <c r="G27" s="5"/>
      <c r="I27" s="43"/>
    </row>
    <row r="28" spans="1:19">
      <c r="A28" s="246"/>
      <c r="B28" s="4"/>
      <c r="C28" s="5"/>
      <c r="D28" s="5"/>
      <c r="E28" s="5"/>
      <c r="F28" s="5"/>
      <c r="G28" s="5"/>
      <c r="I28" s="43"/>
    </row>
    <row r="29" spans="1:19">
      <c r="A29" s="246"/>
      <c r="B29" s="4" t="s">
        <v>29</v>
      </c>
      <c r="C29" s="5"/>
      <c r="D29" s="5"/>
      <c r="E29" s="5"/>
      <c r="F29" s="5"/>
      <c r="G29" s="5"/>
      <c r="I29" s="43"/>
    </row>
    <row r="30" spans="1:19">
      <c r="A30" s="246"/>
      <c r="B30" s="4" t="s">
        <v>8</v>
      </c>
      <c r="C30" s="5"/>
      <c r="D30" s="5"/>
      <c r="E30" s="5"/>
      <c r="F30" s="5"/>
      <c r="G30" s="5"/>
      <c r="I30" s="43"/>
    </row>
    <row r="31" spans="1:19">
      <c r="A31" s="43"/>
      <c r="B31" s="43"/>
      <c r="C31" s="43"/>
      <c r="D31" s="43"/>
      <c r="E31" s="43"/>
      <c r="F31" s="43"/>
      <c r="G31" s="43"/>
      <c r="H31" s="43"/>
    </row>
  </sheetData>
  <mergeCells count="6">
    <mergeCell ref="C16:F16"/>
    <mergeCell ref="D1:G1"/>
    <mergeCell ref="D2:G2"/>
    <mergeCell ref="D3:G3"/>
    <mergeCell ref="D4:G4"/>
    <mergeCell ref="C6:E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5"/>
  <sheetViews>
    <sheetView workbookViewId="0">
      <selection activeCell="D24" sqref="D24"/>
    </sheetView>
  </sheetViews>
  <sheetFormatPr defaultRowHeight="15"/>
  <cols>
    <col min="1" max="1" width="26.140625" customWidth="1"/>
    <col min="2" max="2" width="8.140625" customWidth="1"/>
    <col min="4" max="4" width="8.5703125" customWidth="1"/>
    <col min="5" max="5" width="7.140625" customWidth="1"/>
    <col min="6" max="6" width="8.85546875" customWidth="1"/>
    <col min="7" max="7" width="0.140625" hidden="1" customWidth="1"/>
    <col min="8" max="8" width="12.5703125" customWidth="1"/>
    <col min="256" max="256" width="26.140625" customWidth="1"/>
    <col min="257" max="257" width="8.140625" customWidth="1"/>
    <col min="259" max="259" width="6.42578125" customWidth="1"/>
    <col min="260" max="260" width="7.140625" customWidth="1"/>
    <col min="261" max="261" width="9.42578125" customWidth="1"/>
    <col min="262" max="262" width="0" hidden="1" customWidth="1"/>
    <col min="263" max="263" width="7.7109375" customWidth="1"/>
    <col min="512" max="512" width="26.140625" customWidth="1"/>
    <col min="513" max="513" width="8.140625" customWidth="1"/>
    <col min="515" max="515" width="6.42578125" customWidth="1"/>
    <col min="516" max="516" width="7.140625" customWidth="1"/>
    <col min="517" max="517" width="9.42578125" customWidth="1"/>
    <col min="518" max="518" width="0" hidden="1" customWidth="1"/>
    <col min="519" max="519" width="7.7109375" customWidth="1"/>
    <col min="768" max="768" width="26.140625" customWidth="1"/>
    <col min="769" max="769" width="8.140625" customWidth="1"/>
    <col min="771" max="771" width="6.42578125" customWidth="1"/>
    <col min="772" max="772" width="7.140625" customWidth="1"/>
    <col min="773" max="773" width="9.42578125" customWidth="1"/>
    <col min="774" max="774" width="0" hidden="1" customWidth="1"/>
    <col min="775" max="775" width="7.7109375" customWidth="1"/>
    <col min="1024" max="1024" width="26.140625" customWidth="1"/>
    <col min="1025" max="1025" width="8.140625" customWidth="1"/>
    <col min="1027" max="1027" width="6.42578125" customWidth="1"/>
    <col min="1028" max="1028" width="7.140625" customWidth="1"/>
    <col min="1029" max="1029" width="9.42578125" customWidth="1"/>
    <col min="1030" max="1030" width="0" hidden="1" customWidth="1"/>
    <col min="1031" max="1031" width="7.7109375" customWidth="1"/>
    <col min="1280" max="1280" width="26.140625" customWidth="1"/>
    <col min="1281" max="1281" width="8.140625" customWidth="1"/>
    <col min="1283" max="1283" width="6.42578125" customWidth="1"/>
    <col min="1284" max="1284" width="7.140625" customWidth="1"/>
    <col min="1285" max="1285" width="9.42578125" customWidth="1"/>
    <col min="1286" max="1286" width="0" hidden="1" customWidth="1"/>
    <col min="1287" max="1287" width="7.7109375" customWidth="1"/>
    <col min="1536" max="1536" width="26.140625" customWidth="1"/>
    <col min="1537" max="1537" width="8.140625" customWidth="1"/>
    <col min="1539" max="1539" width="6.42578125" customWidth="1"/>
    <col min="1540" max="1540" width="7.140625" customWidth="1"/>
    <col min="1541" max="1541" width="9.42578125" customWidth="1"/>
    <col min="1542" max="1542" width="0" hidden="1" customWidth="1"/>
    <col min="1543" max="1543" width="7.7109375" customWidth="1"/>
    <col min="1792" max="1792" width="26.140625" customWidth="1"/>
    <col min="1793" max="1793" width="8.140625" customWidth="1"/>
    <col min="1795" max="1795" width="6.42578125" customWidth="1"/>
    <col min="1796" max="1796" width="7.140625" customWidth="1"/>
    <col min="1797" max="1797" width="9.42578125" customWidth="1"/>
    <col min="1798" max="1798" width="0" hidden="1" customWidth="1"/>
    <col min="1799" max="1799" width="7.7109375" customWidth="1"/>
    <col min="2048" max="2048" width="26.140625" customWidth="1"/>
    <col min="2049" max="2049" width="8.140625" customWidth="1"/>
    <col min="2051" max="2051" width="6.42578125" customWidth="1"/>
    <col min="2052" max="2052" width="7.140625" customWidth="1"/>
    <col min="2053" max="2053" width="9.42578125" customWidth="1"/>
    <col min="2054" max="2054" width="0" hidden="1" customWidth="1"/>
    <col min="2055" max="2055" width="7.7109375" customWidth="1"/>
    <col min="2304" max="2304" width="26.140625" customWidth="1"/>
    <col min="2305" max="2305" width="8.140625" customWidth="1"/>
    <col min="2307" max="2307" width="6.42578125" customWidth="1"/>
    <col min="2308" max="2308" width="7.140625" customWidth="1"/>
    <col min="2309" max="2309" width="9.42578125" customWidth="1"/>
    <col min="2310" max="2310" width="0" hidden="1" customWidth="1"/>
    <col min="2311" max="2311" width="7.7109375" customWidth="1"/>
    <col min="2560" max="2560" width="26.140625" customWidth="1"/>
    <col min="2561" max="2561" width="8.140625" customWidth="1"/>
    <col min="2563" max="2563" width="6.42578125" customWidth="1"/>
    <col min="2564" max="2564" width="7.140625" customWidth="1"/>
    <col min="2565" max="2565" width="9.42578125" customWidth="1"/>
    <col min="2566" max="2566" width="0" hidden="1" customWidth="1"/>
    <col min="2567" max="2567" width="7.7109375" customWidth="1"/>
    <col min="2816" max="2816" width="26.140625" customWidth="1"/>
    <col min="2817" max="2817" width="8.140625" customWidth="1"/>
    <col min="2819" max="2819" width="6.42578125" customWidth="1"/>
    <col min="2820" max="2820" width="7.140625" customWidth="1"/>
    <col min="2821" max="2821" width="9.42578125" customWidth="1"/>
    <col min="2822" max="2822" width="0" hidden="1" customWidth="1"/>
    <col min="2823" max="2823" width="7.7109375" customWidth="1"/>
    <col min="3072" max="3072" width="26.140625" customWidth="1"/>
    <col min="3073" max="3073" width="8.140625" customWidth="1"/>
    <col min="3075" max="3075" width="6.42578125" customWidth="1"/>
    <col min="3076" max="3076" width="7.140625" customWidth="1"/>
    <col min="3077" max="3077" width="9.42578125" customWidth="1"/>
    <col min="3078" max="3078" width="0" hidden="1" customWidth="1"/>
    <col min="3079" max="3079" width="7.7109375" customWidth="1"/>
    <col min="3328" max="3328" width="26.140625" customWidth="1"/>
    <col min="3329" max="3329" width="8.140625" customWidth="1"/>
    <col min="3331" max="3331" width="6.42578125" customWidth="1"/>
    <col min="3332" max="3332" width="7.140625" customWidth="1"/>
    <col min="3333" max="3333" width="9.42578125" customWidth="1"/>
    <col min="3334" max="3334" width="0" hidden="1" customWidth="1"/>
    <col min="3335" max="3335" width="7.7109375" customWidth="1"/>
    <col min="3584" max="3584" width="26.140625" customWidth="1"/>
    <col min="3585" max="3585" width="8.140625" customWidth="1"/>
    <col min="3587" max="3587" width="6.42578125" customWidth="1"/>
    <col min="3588" max="3588" width="7.140625" customWidth="1"/>
    <col min="3589" max="3589" width="9.42578125" customWidth="1"/>
    <col min="3590" max="3590" width="0" hidden="1" customWidth="1"/>
    <col min="3591" max="3591" width="7.7109375" customWidth="1"/>
    <col min="3840" max="3840" width="26.140625" customWidth="1"/>
    <col min="3841" max="3841" width="8.140625" customWidth="1"/>
    <col min="3843" max="3843" width="6.42578125" customWidth="1"/>
    <col min="3844" max="3844" width="7.140625" customWidth="1"/>
    <col min="3845" max="3845" width="9.42578125" customWidth="1"/>
    <col min="3846" max="3846" width="0" hidden="1" customWidth="1"/>
    <col min="3847" max="3847" width="7.7109375" customWidth="1"/>
    <col min="4096" max="4096" width="26.140625" customWidth="1"/>
    <col min="4097" max="4097" width="8.140625" customWidth="1"/>
    <col min="4099" max="4099" width="6.42578125" customWidth="1"/>
    <col min="4100" max="4100" width="7.140625" customWidth="1"/>
    <col min="4101" max="4101" width="9.42578125" customWidth="1"/>
    <col min="4102" max="4102" width="0" hidden="1" customWidth="1"/>
    <col min="4103" max="4103" width="7.7109375" customWidth="1"/>
    <col min="4352" max="4352" width="26.140625" customWidth="1"/>
    <col min="4353" max="4353" width="8.140625" customWidth="1"/>
    <col min="4355" max="4355" width="6.42578125" customWidth="1"/>
    <col min="4356" max="4356" width="7.140625" customWidth="1"/>
    <col min="4357" max="4357" width="9.42578125" customWidth="1"/>
    <col min="4358" max="4358" width="0" hidden="1" customWidth="1"/>
    <col min="4359" max="4359" width="7.7109375" customWidth="1"/>
    <col min="4608" max="4608" width="26.140625" customWidth="1"/>
    <col min="4609" max="4609" width="8.140625" customWidth="1"/>
    <col min="4611" max="4611" width="6.42578125" customWidth="1"/>
    <col min="4612" max="4612" width="7.140625" customWidth="1"/>
    <col min="4613" max="4613" width="9.42578125" customWidth="1"/>
    <col min="4614" max="4614" width="0" hidden="1" customWidth="1"/>
    <col min="4615" max="4615" width="7.7109375" customWidth="1"/>
    <col min="4864" max="4864" width="26.140625" customWidth="1"/>
    <col min="4865" max="4865" width="8.140625" customWidth="1"/>
    <col min="4867" max="4867" width="6.42578125" customWidth="1"/>
    <col min="4868" max="4868" width="7.140625" customWidth="1"/>
    <col min="4869" max="4869" width="9.42578125" customWidth="1"/>
    <col min="4870" max="4870" width="0" hidden="1" customWidth="1"/>
    <col min="4871" max="4871" width="7.7109375" customWidth="1"/>
    <col min="5120" max="5120" width="26.140625" customWidth="1"/>
    <col min="5121" max="5121" width="8.140625" customWidth="1"/>
    <col min="5123" max="5123" width="6.42578125" customWidth="1"/>
    <col min="5124" max="5124" width="7.140625" customWidth="1"/>
    <col min="5125" max="5125" width="9.42578125" customWidth="1"/>
    <col min="5126" max="5126" width="0" hidden="1" customWidth="1"/>
    <col min="5127" max="5127" width="7.7109375" customWidth="1"/>
    <col min="5376" max="5376" width="26.140625" customWidth="1"/>
    <col min="5377" max="5377" width="8.140625" customWidth="1"/>
    <col min="5379" max="5379" width="6.42578125" customWidth="1"/>
    <col min="5380" max="5380" width="7.140625" customWidth="1"/>
    <col min="5381" max="5381" width="9.42578125" customWidth="1"/>
    <col min="5382" max="5382" width="0" hidden="1" customWidth="1"/>
    <col min="5383" max="5383" width="7.7109375" customWidth="1"/>
    <col min="5632" max="5632" width="26.140625" customWidth="1"/>
    <col min="5633" max="5633" width="8.140625" customWidth="1"/>
    <col min="5635" max="5635" width="6.42578125" customWidth="1"/>
    <col min="5636" max="5636" width="7.140625" customWidth="1"/>
    <col min="5637" max="5637" width="9.42578125" customWidth="1"/>
    <col min="5638" max="5638" width="0" hidden="1" customWidth="1"/>
    <col min="5639" max="5639" width="7.7109375" customWidth="1"/>
    <col min="5888" max="5888" width="26.140625" customWidth="1"/>
    <col min="5889" max="5889" width="8.140625" customWidth="1"/>
    <col min="5891" max="5891" width="6.42578125" customWidth="1"/>
    <col min="5892" max="5892" width="7.140625" customWidth="1"/>
    <col min="5893" max="5893" width="9.42578125" customWidth="1"/>
    <col min="5894" max="5894" width="0" hidden="1" customWidth="1"/>
    <col min="5895" max="5895" width="7.7109375" customWidth="1"/>
    <col min="6144" max="6144" width="26.140625" customWidth="1"/>
    <col min="6145" max="6145" width="8.140625" customWidth="1"/>
    <col min="6147" max="6147" width="6.42578125" customWidth="1"/>
    <col min="6148" max="6148" width="7.140625" customWidth="1"/>
    <col min="6149" max="6149" width="9.42578125" customWidth="1"/>
    <col min="6150" max="6150" width="0" hidden="1" customWidth="1"/>
    <col min="6151" max="6151" width="7.7109375" customWidth="1"/>
    <col min="6400" max="6400" width="26.140625" customWidth="1"/>
    <col min="6401" max="6401" width="8.140625" customWidth="1"/>
    <col min="6403" max="6403" width="6.42578125" customWidth="1"/>
    <col min="6404" max="6404" width="7.140625" customWidth="1"/>
    <col min="6405" max="6405" width="9.42578125" customWidth="1"/>
    <col min="6406" max="6406" width="0" hidden="1" customWidth="1"/>
    <col min="6407" max="6407" width="7.7109375" customWidth="1"/>
    <col min="6656" max="6656" width="26.140625" customWidth="1"/>
    <col min="6657" max="6657" width="8.140625" customWidth="1"/>
    <col min="6659" max="6659" width="6.42578125" customWidth="1"/>
    <col min="6660" max="6660" width="7.140625" customWidth="1"/>
    <col min="6661" max="6661" width="9.42578125" customWidth="1"/>
    <col min="6662" max="6662" width="0" hidden="1" customWidth="1"/>
    <col min="6663" max="6663" width="7.7109375" customWidth="1"/>
    <col min="6912" max="6912" width="26.140625" customWidth="1"/>
    <col min="6913" max="6913" width="8.140625" customWidth="1"/>
    <col min="6915" max="6915" width="6.42578125" customWidth="1"/>
    <col min="6916" max="6916" width="7.140625" customWidth="1"/>
    <col min="6917" max="6917" width="9.42578125" customWidth="1"/>
    <col min="6918" max="6918" width="0" hidden="1" customWidth="1"/>
    <col min="6919" max="6919" width="7.7109375" customWidth="1"/>
    <col min="7168" max="7168" width="26.140625" customWidth="1"/>
    <col min="7169" max="7169" width="8.140625" customWidth="1"/>
    <col min="7171" max="7171" width="6.42578125" customWidth="1"/>
    <col min="7172" max="7172" width="7.140625" customWidth="1"/>
    <col min="7173" max="7173" width="9.42578125" customWidth="1"/>
    <col min="7174" max="7174" width="0" hidden="1" customWidth="1"/>
    <col min="7175" max="7175" width="7.7109375" customWidth="1"/>
    <col min="7424" max="7424" width="26.140625" customWidth="1"/>
    <col min="7425" max="7425" width="8.140625" customWidth="1"/>
    <col min="7427" max="7427" width="6.42578125" customWidth="1"/>
    <col min="7428" max="7428" width="7.140625" customWidth="1"/>
    <col min="7429" max="7429" width="9.42578125" customWidth="1"/>
    <col min="7430" max="7430" width="0" hidden="1" customWidth="1"/>
    <col min="7431" max="7431" width="7.7109375" customWidth="1"/>
    <col min="7680" max="7680" width="26.140625" customWidth="1"/>
    <col min="7681" max="7681" width="8.140625" customWidth="1"/>
    <col min="7683" max="7683" width="6.42578125" customWidth="1"/>
    <col min="7684" max="7684" width="7.140625" customWidth="1"/>
    <col min="7685" max="7685" width="9.42578125" customWidth="1"/>
    <col min="7686" max="7686" width="0" hidden="1" customWidth="1"/>
    <col min="7687" max="7687" width="7.7109375" customWidth="1"/>
    <col min="7936" max="7936" width="26.140625" customWidth="1"/>
    <col min="7937" max="7937" width="8.140625" customWidth="1"/>
    <col min="7939" max="7939" width="6.42578125" customWidth="1"/>
    <col min="7940" max="7940" width="7.140625" customWidth="1"/>
    <col min="7941" max="7941" width="9.42578125" customWidth="1"/>
    <col min="7942" max="7942" width="0" hidden="1" customWidth="1"/>
    <col min="7943" max="7943" width="7.7109375" customWidth="1"/>
    <col min="8192" max="8192" width="26.140625" customWidth="1"/>
    <col min="8193" max="8193" width="8.140625" customWidth="1"/>
    <col min="8195" max="8195" width="6.42578125" customWidth="1"/>
    <col min="8196" max="8196" width="7.140625" customWidth="1"/>
    <col min="8197" max="8197" width="9.42578125" customWidth="1"/>
    <col min="8198" max="8198" width="0" hidden="1" customWidth="1"/>
    <col min="8199" max="8199" width="7.7109375" customWidth="1"/>
    <col min="8448" max="8448" width="26.140625" customWidth="1"/>
    <col min="8449" max="8449" width="8.140625" customWidth="1"/>
    <col min="8451" max="8451" width="6.42578125" customWidth="1"/>
    <col min="8452" max="8452" width="7.140625" customWidth="1"/>
    <col min="8453" max="8453" width="9.42578125" customWidth="1"/>
    <col min="8454" max="8454" width="0" hidden="1" customWidth="1"/>
    <col min="8455" max="8455" width="7.7109375" customWidth="1"/>
    <col min="8704" max="8704" width="26.140625" customWidth="1"/>
    <col min="8705" max="8705" width="8.140625" customWidth="1"/>
    <col min="8707" max="8707" width="6.42578125" customWidth="1"/>
    <col min="8708" max="8708" width="7.140625" customWidth="1"/>
    <col min="8709" max="8709" width="9.42578125" customWidth="1"/>
    <col min="8710" max="8710" width="0" hidden="1" customWidth="1"/>
    <col min="8711" max="8711" width="7.7109375" customWidth="1"/>
    <col min="8960" max="8960" width="26.140625" customWidth="1"/>
    <col min="8961" max="8961" width="8.140625" customWidth="1"/>
    <col min="8963" max="8963" width="6.42578125" customWidth="1"/>
    <col min="8964" max="8964" width="7.140625" customWidth="1"/>
    <col min="8965" max="8965" width="9.42578125" customWidth="1"/>
    <col min="8966" max="8966" width="0" hidden="1" customWidth="1"/>
    <col min="8967" max="8967" width="7.7109375" customWidth="1"/>
    <col min="9216" max="9216" width="26.140625" customWidth="1"/>
    <col min="9217" max="9217" width="8.140625" customWidth="1"/>
    <col min="9219" max="9219" width="6.42578125" customWidth="1"/>
    <col min="9220" max="9220" width="7.140625" customWidth="1"/>
    <col min="9221" max="9221" width="9.42578125" customWidth="1"/>
    <col min="9222" max="9222" width="0" hidden="1" customWidth="1"/>
    <col min="9223" max="9223" width="7.7109375" customWidth="1"/>
    <col min="9472" max="9472" width="26.140625" customWidth="1"/>
    <col min="9473" max="9473" width="8.140625" customWidth="1"/>
    <col min="9475" max="9475" width="6.42578125" customWidth="1"/>
    <col min="9476" max="9476" width="7.140625" customWidth="1"/>
    <col min="9477" max="9477" width="9.42578125" customWidth="1"/>
    <col min="9478" max="9478" width="0" hidden="1" customWidth="1"/>
    <col min="9479" max="9479" width="7.7109375" customWidth="1"/>
    <col min="9728" max="9728" width="26.140625" customWidth="1"/>
    <col min="9729" max="9729" width="8.140625" customWidth="1"/>
    <col min="9731" max="9731" width="6.42578125" customWidth="1"/>
    <col min="9732" max="9732" width="7.140625" customWidth="1"/>
    <col min="9733" max="9733" width="9.42578125" customWidth="1"/>
    <col min="9734" max="9734" width="0" hidden="1" customWidth="1"/>
    <col min="9735" max="9735" width="7.7109375" customWidth="1"/>
    <col min="9984" max="9984" width="26.140625" customWidth="1"/>
    <col min="9985" max="9985" width="8.140625" customWidth="1"/>
    <col min="9987" max="9987" width="6.42578125" customWidth="1"/>
    <col min="9988" max="9988" width="7.140625" customWidth="1"/>
    <col min="9989" max="9989" width="9.42578125" customWidth="1"/>
    <col min="9990" max="9990" width="0" hidden="1" customWidth="1"/>
    <col min="9991" max="9991" width="7.7109375" customWidth="1"/>
    <col min="10240" max="10240" width="26.140625" customWidth="1"/>
    <col min="10241" max="10241" width="8.140625" customWidth="1"/>
    <col min="10243" max="10243" width="6.42578125" customWidth="1"/>
    <col min="10244" max="10244" width="7.140625" customWidth="1"/>
    <col min="10245" max="10245" width="9.42578125" customWidth="1"/>
    <col min="10246" max="10246" width="0" hidden="1" customWidth="1"/>
    <col min="10247" max="10247" width="7.7109375" customWidth="1"/>
    <col min="10496" max="10496" width="26.140625" customWidth="1"/>
    <col min="10497" max="10497" width="8.140625" customWidth="1"/>
    <col min="10499" max="10499" width="6.42578125" customWidth="1"/>
    <col min="10500" max="10500" width="7.140625" customWidth="1"/>
    <col min="10501" max="10501" width="9.42578125" customWidth="1"/>
    <col min="10502" max="10502" width="0" hidden="1" customWidth="1"/>
    <col min="10503" max="10503" width="7.7109375" customWidth="1"/>
    <col min="10752" max="10752" width="26.140625" customWidth="1"/>
    <col min="10753" max="10753" width="8.140625" customWidth="1"/>
    <col min="10755" max="10755" width="6.42578125" customWidth="1"/>
    <col min="10756" max="10756" width="7.140625" customWidth="1"/>
    <col min="10757" max="10757" width="9.42578125" customWidth="1"/>
    <col min="10758" max="10758" width="0" hidden="1" customWidth="1"/>
    <col min="10759" max="10759" width="7.7109375" customWidth="1"/>
    <col min="11008" max="11008" width="26.140625" customWidth="1"/>
    <col min="11009" max="11009" width="8.140625" customWidth="1"/>
    <col min="11011" max="11011" width="6.42578125" customWidth="1"/>
    <col min="11012" max="11012" width="7.140625" customWidth="1"/>
    <col min="11013" max="11013" width="9.42578125" customWidth="1"/>
    <col min="11014" max="11014" width="0" hidden="1" customWidth="1"/>
    <col min="11015" max="11015" width="7.7109375" customWidth="1"/>
    <col min="11264" max="11264" width="26.140625" customWidth="1"/>
    <col min="11265" max="11265" width="8.140625" customWidth="1"/>
    <col min="11267" max="11267" width="6.42578125" customWidth="1"/>
    <col min="11268" max="11268" width="7.140625" customWidth="1"/>
    <col min="11269" max="11269" width="9.42578125" customWidth="1"/>
    <col min="11270" max="11270" width="0" hidden="1" customWidth="1"/>
    <col min="11271" max="11271" width="7.7109375" customWidth="1"/>
    <col min="11520" max="11520" width="26.140625" customWidth="1"/>
    <col min="11521" max="11521" width="8.140625" customWidth="1"/>
    <col min="11523" max="11523" width="6.42578125" customWidth="1"/>
    <col min="11524" max="11524" width="7.140625" customWidth="1"/>
    <col min="11525" max="11525" width="9.42578125" customWidth="1"/>
    <col min="11526" max="11526" width="0" hidden="1" customWidth="1"/>
    <col min="11527" max="11527" width="7.7109375" customWidth="1"/>
    <col min="11776" max="11776" width="26.140625" customWidth="1"/>
    <col min="11777" max="11777" width="8.140625" customWidth="1"/>
    <col min="11779" max="11779" width="6.42578125" customWidth="1"/>
    <col min="11780" max="11780" width="7.140625" customWidth="1"/>
    <col min="11781" max="11781" width="9.42578125" customWidth="1"/>
    <col min="11782" max="11782" width="0" hidden="1" customWidth="1"/>
    <col min="11783" max="11783" width="7.7109375" customWidth="1"/>
    <col min="12032" max="12032" width="26.140625" customWidth="1"/>
    <col min="12033" max="12033" width="8.140625" customWidth="1"/>
    <col min="12035" max="12035" width="6.42578125" customWidth="1"/>
    <col min="12036" max="12036" width="7.140625" customWidth="1"/>
    <col min="12037" max="12037" width="9.42578125" customWidth="1"/>
    <col min="12038" max="12038" width="0" hidden="1" customWidth="1"/>
    <col min="12039" max="12039" width="7.7109375" customWidth="1"/>
    <col min="12288" max="12288" width="26.140625" customWidth="1"/>
    <col min="12289" max="12289" width="8.140625" customWidth="1"/>
    <col min="12291" max="12291" width="6.42578125" customWidth="1"/>
    <col min="12292" max="12292" width="7.140625" customWidth="1"/>
    <col min="12293" max="12293" width="9.42578125" customWidth="1"/>
    <col min="12294" max="12294" width="0" hidden="1" customWidth="1"/>
    <col min="12295" max="12295" width="7.7109375" customWidth="1"/>
    <col min="12544" max="12544" width="26.140625" customWidth="1"/>
    <col min="12545" max="12545" width="8.140625" customWidth="1"/>
    <col min="12547" max="12547" width="6.42578125" customWidth="1"/>
    <col min="12548" max="12548" width="7.140625" customWidth="1"/>
    <col min="12549" max="12549" width="9.42578125" customWidth="1"/>
    <col min="12550" max="12550" width="0" hidden="1" customWidth="1"/>
    <col min="12551" max="12551" width="7.7109375" customWidth="1"/>
    <col min="12800" max="12800" width="26.140625" customWidth="1"/>
    <col min="12801" max="12801" width="8.140625" customWidth="1"/>
    <col min="12803" max="12803" width="6.42578125" customWidth="1"/>
    <col min="12804" max="12804" width="7.140625" customWidth="1"/>
    <col min="12805" max="12805" width="9.42578125" customWidth="1"/>
    <col min="12806" max="12806" width="0" hidden="1" customWidth="1"/>
    <col min="12807" max="12807" width="7.7109375" customWidth="1"/>
    <col min="13056" max="13056" width="26.140625" customWidth="1"/>
    <col min="13057" max="13057" width="8.140625" customWidth="1"/>
    <col min="13059" max="13059" width="6.42578125" customWidth="1"/>
    <col min="13060" max="13060" width="7.140625" customWidth="1"/>
    <col min="13061" max="13061" width="9.42578125" customWidth="1"/>
    <col min="13062" max="13062" width="0" hidden="1" customWidth="1"/>
    <col min="13063" max="13063" width="7.7109375" customWidth="1"/>
    <col min="13312" max="13312" width="26.140625" customWidth="1"/>
    <col min="13313" max="13313" width="8.140625" customWidth="1"/>
    <col min="13315" max="13315" width="6.42578125" customWidth="1"/>
    <col min="13316" max="13316" width="7.140625" customWidth="1"/>
    <col min="13317" max="13317" width="9.42578125" customWidth="1"/>
    <col min="13318" max="13318" width="0" hidden="1" customWidth="1"/>
    <col min="13319" max="13319" width="7.7109375" customWidth="1"/>
    <col min="13568" max="13568" width="26.140625" customWidth="1"/>
    <col min="13569" max="13569" width="8.140625" customWidth="1"/>
    <col min="13571" max="13571" width="6.42578125" customWidth="1"/>
    <col min="13572" max="13572" width="7.140625" customWidth="1"/>
    <col min="13573" max="13573" width="9.42578125" customWidth="1"/>
    <col min="13574" max="13574" width="0" hidden="1" customWidth="1"/>
    <col min="13575" max="13575" width="7.7109375" customWidth="1"/>
    <col min="13824" max="13824" width="26.140625" customWidth="1"/>
    <col min="13825" max="13825" width="8.140625" customWidth="1"/>
    <col min="13827" max="13827" width="6.42578125" customWidth="1"/>
    <col min="13828" max="13828" width="7.140625" customWidth="1"/>
    <col min="13829" max="13829" width="9.42578125" customWidth="1"/>
    <col min="13830" max="13830" width="0" hidden="1" customWidth="1"/>
    <col min="13831" max="13831" width="7.7109375" customWidth="1"/>
    <col min="14080" max="14080" width="26.140625" customWidth="1"/>
    <col min="14081" max="14081" width="8.140625" customWidth="1"/>
    <col min="14083" max="14083" width="6.42578125" customWidth="1"/>
    <col min="14084" max="14084" width="7.140625" customWidth="1"/>
    <col min="14085" max="14085" width="9.42578125" customWidth="1"/>
    <col min="14086" max="14086" width="0" hidden="1" customWidth="1"/>
    <col min="14087" max="14087" width="7.7109375" customWidth="1"/>
    <col min="14336" max="14336" width="26.140625" customWidth="1"/>
    <col min="14337" max="14337" width="8.140625" customWidth="1"/>
    <col min="14339" max="14339" width="6.42578125" customWidth="1"/>
    <col min="14340" max="14340" width="7.140625" customWidth="1"/>
    <col min="14341" max="14341" width="9.42578125" customWidth="1"/>
    <col min="14342" max="14342" width="0" hidden="1" customWidth="1"/>
    <col min="14343" max="14343" width="7.7109375" customWidth="1"/>
    <col min="14592" max="14592" width="26.140625" customWidth="1"/>
    <col min="14593" max="14593" width="8.140625" customWidth="1"/>
    <col min="14595" max="14595" width="6.42578125" customWidth="1"/>
    <col min="14596" max="14596" width="7.140625" customWidth="1"/>
    <col min="14597" max="14597" width="9.42578125" customWidth="1"/>
    <col min="14598" max="14598" width="0" hidden="1" customWidth="1"/>
    <col min="14599" max="14599" width="7.7109375" customWidth="1"/>
    <col min="14848" max="14848" width="26.140625" customWidth="1"/>
    <col min="14849" max="14849" width="8.140625" customWidth="1"/>
    <col min="14851" max="14851" width="6.42578125" customWidth="1"/>
    <col min="14852" max="14852" width="7.140625" customWidth="1"/>
    <col min="14853" max="14853" width="9.42578125" customWidth="1"/>
    <col min="14854" max="14854" width="0" hidden="1" customWidth="1"/>
    <col min="14855" max="14855" width="7.7109375" customWidth="1"/>
    <col min="15104" max="15104" width="26.140625" customWidth="1"/>
    <col min="15105" max="15105" width="8.140625" customWidth="1"/>
    <col min="15107" max="15107" width="6.42578125" customWidth="1"/>
    <col min="15108" max="15108" width="7.140625" customWidth="1"/>
    <col min="15109" max="15109" width="9.42578125" customWidth="1"/>
    <col min="15110" max="15110" width="0" hidden="1" customWidth="1"/>
    <col min="15111" max="15111" width="7.7109375" customWidth="1"/>
    <col min="15360" max="15360" width="26.140625" customWidth="1"/>
    <col min="15361" max="15361" width="8.140625" customWidth="1"/>
    <col min="15363" max="15363" width="6.42578125" customWidth="1"/>
    <col min="15364" max="15364" width="7.140625" customWidth="1"/>
    <col min="15365" max="15365" width="9.42578125" customWidth="1"/>
    <col min="15366" max="15366" width="0" hidden="1" customWidth="1"/>
    <col min="15367" max="15367" width="7.7109375" customWidth="1"/>
    <col min="15616" max="15616" width="26.140625" customWidth="1"/>
    <col min="15617" max="15617" width="8.140625" customWidth="1"/>
    <col min="15619" max="15619" width="6.42578125" customWidth="1"/>
    <col min="15620" max="15620" width="7.140625" customWidth="1"/>
    <col min="15621" max="15621" width="9.42578125" customWidth="1"/>
    <col min="15622" max="15622" width="0" hidden="1" customWidth="1"/>
    <col min="15623" max="15623" width="7.7109375" customWidth="1"/>
    <col min="15872" max="15872" width="26.140625" customWidth="1"/>
    <col min="15873" max="15873" width="8.140625" customWidth="1"/>
    <col min="15875" max="15875" width="6.42578125" customWidth="1"/>
    <col min="15876" max="15876" width="7.140625" customWidth="1"/>
    <col min="15877" max="15877" width="9.42578125" customWidth="1"/>
    <col min="15878" max="15878" width="0" hidden="1" customWidth="1"/>
    <col min="15879" max="15879" width="7.7109375" customWidth="1"/>
    <col min="16128" max="16128" width="26.140625" customWidth="1"/>
    <col min="16129" max="16129" width="8.140625" customWidth="1"/>
    <col min="16131" max="16131" width="6.42578125" customWidth="1"/>
    <col min="16132" max="16132" width="7.140625" customWidth="1"/>
    <col min="16133" max="16133" width="9.42578125" customWidth="1"/>
    <col min="16134" max="16134" width="0" hidden="1" customWidth="1"/>
    <col min="16135" max="16135" width="7.7109375" customWidth="1"/>
  </cols>
  <sheetData>
    <row r="1" spans="1:10">
      <c r="A1" s="549" t="s">
        <v>495</v>
      </c>
      <c r="B1" s="549"/>
      <c r="C1" s="549"/>
      <c r="D1" s="549"/>
      <c r="E1" s="549"/>
      <c r="F1" s="549"/>
      <c r="G1" s="549"/>
      <c r="H1" s="549"/>
    </row>
    <row r="2" spans="1:10">
      <c r="A2" s="550" t="s">
        <v>273</v>
      </c>
      <c r="B2" s="550"/>
      <c r="C2" s="550"/>
      <c r="D2" s="550"/>
      <c r="E2" s="550"/>
      <c r="F2" s="550"/>
      <c r="G2" s="550"/>
      <c r="H2" s="550"/>
      <c r="I2" s="570"/>
      <c r="J2" s="570"/>
    </row>
    <row r="3" spans="1:10">
      <c r="A3" s="549" t="s">
        <v>274</v>
      </c>
      <c r="B3" s="549"/>
      <c r="C3" s="549"/>
      <c r="D3" s="549"/>
      <c r="E3" s="549"/>
      <c r="F3" s="549"/>
      <c r="G3" s="549"/>
      <c r="H3" s="549"/>
      <c r="I3" s="9"/>
      <c r="J3" s="10"/>
    </row>
    <row r="4" spans="1:10">
      <c r="A4" s="261"/>
      <c r="B4" s="261"/>
      <c r="C4" s="261"/>
      <c r="D4" s="261"/>
      <c r="E4" s="261"/>
      <c r="F4" s="571" t="s">
        <v>275</v>
      </c>
      <c r="G4" s="572"/>
      <c r="H4" s="572"/>
    </row>
    <row r="5" spans="1:10" ht="15.75">
      <c r="A5" s="566" t="s">
        <v>12</v>
      </c>
      <c r="B5" s="567"/>
      <c r="C5" s="567"/>
      <c r="D5" s="567"/>
      <c r="E5" s="567"/>
      <c r="F5" s="568"/>
      <c r="G5" s="568"/>
      <c r="H5" s="568"/>
    </row>
    <row r="6" spans="1:10" ht="15.75">
      <c r="A6" s="11"/>
      <c r="B6" s="11"/>
      <c r="C6" s="11"/>
      <c r="D6" s="10"/>
      <c r="E6" s="10"/>
    </row>
    <row r="7" spans="1:10" ht="15.75" thickBot="1">
      <c r="A7" s="9"/>
      <c r="B7" s="9"/>
      <c r="C7" s="9"/>
      <c r="D7" s="12"/>
      <c r="E7" s="10"/>
      <c r="G7" s="12"/>
      <c r="H7" s="12" t="s">
        <v>13</v>
      </c>
    </row>
    <row r="8" spans="1:10">
      <c r="A8" s="9" t="s">
        <v>14</v>
      </c>
      <c r="B8" s="9"/>
      <c r="C8" s="9"/>
      <c r="D8" s="12"/>
      <c r="E8" s="10"/>
      <c r="G8" s="12"/>
      <c r="H8" s="13">
        <v>2023</v>
      </c>
    </row>
    <row r="9" spans="1:10">
      <c r="A9" s="9" t="s">
        <v>276</v>
      </c>
      <c r="B9" s="9"/>
      <c r="C9" s="9"/>
      <c r="D9" s="12"/>
      <c r="E9" s="10"/>
      <c r="G9" s="12"/>
      <c r="H9" s="14" t="s">
        <v>506</v>
      </c>
    </row>
    <row r="10" spans="1:10">
      <c r="A10" s="9" t="s">
        <v>17</v>
      </c>
      <c r="B10" s="9"/>
      <c r="C10" s="9"/>
      <c r="D10" s="12"/>
      <c r="E10" s="10"/>
      <c r="G10" s="12"/>
      <c r="H10" s="15">
        <v>2</v>
      </c>
    </row>
    <row r="11" spans="1:10">
      <c r="A11" s="9" t="s">
        <v>18</v>
      </c>
      <c r="B11" s="9"/>
      <c r="C11" s="9"/>
      <c r="D11" s="12"/>
      <c r="E11" s="10"/>
      <c r="G11" s="12"/>
      <c r="H11" s="15">
        <v>7357</v>
      </c>
    </row>
    <row r="12" spans="1:10">
      <c r="A12" s="9" t="s">
        <v>19</v>
      </c>
      <c r="B12" s="9"/>
      <c r="C12" s="9"/>
      <c r="D12" s="12"/>
      <c r="E12" s="10"/>
      <c r="G12" s="12"/>
      <c r="H12" s="15">
        <v>261</v>
      </c>
    </row>
    <row r="13" spans="1:10">
      <c r="A13" s="9" t="s">
        <v>20</v>
      </c>
      <c r="B13" s="9"/>
      <c r="C13" s="9"/>
      <c r="D13" s="12"/>
      <c r="E13" s="10"/>
      <c r="G13" s="12"/>
      <c r="H13" s="16" t="s">
        <v>277</v>
      </c>
    </row>
    <row r="14" spans="1:10" ht="15.75" thickBot="1">
      <c r="A14" s="9" t="s">
        <v>22</v>
      </c>
      <c r="B14" s="9"/>
      <c r="C14" s="9"/>
      <c r="D14" s="12"/>
      <c r="E14" s="10"/>
      <c r="G14" s="12"/>
      <c r="H14" s="17" t="s">
        <v>74</v>
      </c>
    </row>
    <row r="15" spans="1:10">
      <c r="A15" s="9"/>
      <c r="B15" s="9"/>
      <c r="C15" s="9"/>
      <c r="D15" s="10"/>
      <c r="E15" s="10"/>
    </row>
    <row r="16" spans="1:10">
      <c r="A16" s="9"/>
      <c r="B16" s="9"/>
      <c r="C16" s="9"/>
      <c r="D16" s="10"/>
      <c r="E16" s="10"/>
    </row>
    <row r="17" spans="1:9">
      <c r="A17" s="557" t="s">
        <v>23</v>
      </c>
      <c r="B17" s="559" t="s">
        <v>608</v>
      </c>
      <c r="C17" s="559"/>
      <c r="D17" s="560" t="s">
        <v>607</v>
      </c>
      <c r="E17" s="559" t="s">
        <v>278</v>
      </c>
      <c r="F17" s="559"/>
      <c r="G17" s="559"/>
      <c r="H17" s="184" t="s">
        <v>279</v>
      </c>
      <c r="I17" s="18"/>
    </row>
    <row r="18" spans="1:9" ht="38.25">
      <c r="A18" s="558"/>
      <c r="B18" s="19" t="s">
        <v>25</v>
      </c>
      <c r="C18" s="19" t="s">
        <v>26</v>
      </c>
      <c r="D18" s="561"/>
      <c r="E18" s="20">
        <v>2025</v>
      </c>
      <c r="F18" s="20">
        <v>2026</v>
      </c>
      <c r="G18" s="20">
        <v>2024</v>
      </c>
      <c r="H18" s="20">
        <v>2027</v>
      </c>
    </row>
    <row r="19" spans="1:9">
      <c r="A19" s="21">
        <v>1</v>
      </c>
      <c r="B19" s="21">
        <v>2</v>
      </c>
      <c r="C19" s="21">
        <v>3</v>
      </c>
      <c r="D19" s="21">
        <v>4</v>
      </c>
      <c r="E19" s="21">
        <v>3</v>
      </c>
      <c r="F19" s="21">
        <v>7</v>
      </c>
      <c r="H19" s="21">
        <v>7</v>
      </c>
    </row>
    <row r="20" spans="1:9">
      <c r="A20" s="23" t="s">
        <v>27</v>
      </c>
      <c r="B20" s="69">
        <f>B23+B24</f>
        <v>3347</v>
      </c>
      <c r="C20" s="69">
        <f>C24+C23</f>
        <v>3347</v>
      </c>
      <c r="D20" s="24">
        <f>D23+D24</f>
        <v>2726</v>
      </c>
      <c r="E20" s="24">
        <f>E24+E23</f>
        <v>2853</v>
      </c>
      <c r="F20" s="262">
        <f>F24+F23</f>
        <v>2853</v>
      </c>
      <c r="H20" s="262">
        <f>H24+H23</f>
        <v>2853</v>
      </c>
    </row>
    <row r="21" spans="1:9">
      <c r="A21" s="562" t="s">
        <v>28</v>
      </c>
      <c r="B21" s="557"/>
      <c r="C21" s="564"/>
      <c r="D21" s="564"/>
      <c r="E21" s="555"/>
      <c r="F21" s="555"/>
      <c r="H21" s="555"/>
    </row>
    <row r="22" spans="1:9" ht="27" customHeight="1">
      <c r="A22" s="563"/>
      <c r="B22" s="558"/>
      <c r="C22" s="565"/>
      <c r="D22" s="565"/>
      <c r="E22" s="556"/>
      <c r="F22" s="556"/>
      <c r="H22" s="556"/>
    </row>
    <row r="23" spans="1:9" ht="22.5" customHeight="1">
      <c r="A23" s="263">
        <v>159</v>
      </c>
      <c r="B23" s="264">
        <v>0</v>
      </c>
      <c r="C23" s="264">
        <v>0</v>
      </c>
      <c r="D23" s="265">
        <v>0</v>
      </c>
      <c r="E23" s="264">
        <v>6</v>
      </c>
      <c r="F23" s="264">
        <v>6</v>
      </c>
      <c r="G23" s="264">
        <v>5.4</v>
      </c>
      <c r="H23" s="264">
        <v>6</v>
      </c>
    </row>
    <row r="24" spans="1:9">
      <c r="A24" s="26">
        <v>322</v>
      </c>
      <c r="B24" s="127">
        <v>3347</v>
      </c>
      <c r="C24" s="127">
        <v>3347</v>
      </c>
      <c r="D24" s="127">
        <v>2726</v>
      </c>
      <c r="E24" s="127">
        <v>2847</v>
      </c>
      <c r="F24" s="127">
        <v>2847</v>
      </c>
      <c r="G24" s="127">
        <v>2450.3000000000002</v>
      </c>
      <c r="H24" s="127">
        <v>2847</v>
      </c>
    </row>
    <row r="25" spans="1:9">
      <c r="A25" s="266"/>
      <c r="B25" s="25"/>
      <c r="C25" s="25"/>
      <c r="D25" s="25"/>
      <c r="E25" s="267"/>
      <c r="F25" s="267"/>
    </row>
    <row r="26" spans="1:9">
      <c r="A26" s="29"/>
      <c r="B26" s="30"/>
      <c r="C26" s="30"/>
      <c r="D26" s="30"/>
      <c r="E26" s="30"/>
    </row>
    <row r="27" spans="1:9">
      <c r="A27" s="9"/>
      <c r="B27" s="10"/>
      <c r="C27" s="10"/>
      <c r="D27" s="10"/>
      <c r="E27" s="10"/>
    </row>
    <row r="28" spans="1:9">
      <c r="A28" s="4" t="s">
        <v>409</v>
      </c>
      <c r="B28" s="5"/>
      <c r="C28" s="5"/>
      <c r="D28" s="5"/>
      <c r="E28" s="5"/>
      <c r="F28" s="5"/>
    </row>
    <row r="29" spans="1:9">
      <c r="A29" s="4" t="s">
        <v>6</v>
      </c>
      <c r="B29" s="5"/>
      <c r="C29" s="5"/>
      <c r="D29" s="5"/>
      <c r="E29" s="5"/>
      <c r="F29" s="5"/>
    </row>
    <row r="30" spans="1:9">
      <c r="A30" s="4" t="s">
        <v>29</v>
      </c>
      <c r="B30" s="5"/>
      <c r="C30" s="5"/>
      <c r="D30" s="5"/>
      <c r="E30" s="5"/>
      <c r="F30" s="5"/>
    </row>
    <row r="31" spans="1:9">
      <c r="A31" s="4" t="s">
        <v>8</v>
      </c>
      <c r="B31" s="5"/>
      <c r="C31" s="5"/>
      <c r="D31" s="5"/>
      <c r="E31" s="5"/>
      <c r="F31" s="5"/>
    </row>
    <row r="32" spans="1:9" ht="15.75">
      <c r="A32" s="31"/>
    </row>
    <row r="33" spans="1:2" ht="15.75">
      <c r="A33" s="31"/>
    </row>
    <row r="35" spans="1:2">
      <c r="B35" t="s">
        <v>280</v>
      </c>
    </row>
  </sheetData>
  <mergeCells count="17">
    <mergeCell ref="A5:H5"/>
    <mergeCell ref="A1:H1"/>
    <mergeCell ref="A2:H2"/>
    <mergeCell ref="I2:J2"/>
    <mergeCell ref="A3:H3"/>
    <mergeCell ref="F4:H4"/>
    <mergeCell ref="H21:H22"/>
    <mergeCell ref="A17:A18"/>
    <mergeCell ref="B17:C17"/>
    <mergeCell ref="D17:D18"/>
    <mergeCell ref="E17:G17"/>
    <mergeCell ref="A21:A22"/>
    <mergeCell ref="B21:B22"/>
    <mergeCell ref="C21:C22"/>
    <mergeCell ref="D21:D22"/>
    <mergeCell ref="E21:E22"/>
    <mergeCell ref="F21:F22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7"/>
  <sheetViews>
    <sheetView topLeftCell="B7" workbookViewId="0">
      <selection activeCell="O28" sqref="O28"/>
    </sheetView>
  </sheetViews>
  <sheetFormatPr defaultRowHeight="12.75"/>
  <cols>
    <col min="1" max="1" width="2.42578125" style="43" hidden="1" customWidth="1"/>
    <col min="2" max="2" width="4" style="43" customWidth="1"/>
    <col min="3" max="3" width="24.5703125" style="43" customWidth="1"/>
    <col min="4" max="4" width="18.28515625" style="43" customWidth="1"/>
    <col min="5" max="5" width="13.85546875" style="43" hidden="1" customWidth="1"/>
    <col min="6" max="6" width="12.5703125" style="43" hidden="1" customWidth="1"/>
    <col min="7" max="7" width="15" style="43" hidden="1" customWidth="1"/>
    <col min="8" max="8" width="15.28515625" style="43" hidden="1" customWidth="1"/>
    <col min="9" max="9" width="16.85546875" style="43" customWidth="1"/>
    <col min="10" max="10" width="8.7109375" style="43" hidden="1" customWidth="1"/>
    <col min="11" max="11" width="6.140625" style="43" hidden="1" customWidth="1"/>
    <col min="12" max="12" width="17" style="43" customWidth="1"/>
    <col min="13" max="244" width="9.140625" style="43"/>
    <col min="245" max="245" width="0" style="43" hidden="1" customWidth="1"/>
    <col min="246" max="246" width="5.42578125" style="43" customWidth="1"/>
    <col min="247" max="247" width="26.5703125" style="43" customWidth="1"/>
    <col min="248" max="248" width="25.140625" style="43" customWidth="1"/>
    <col min="249" max="252" width="0" style="43" hidden="1" customWidth="1"/>
    <col min="253" max="253" width="19.7109375" style="43" customWidth="1"/>
    <col min="254" max="255" width="0" style="43" hidden="1" customWidth="1"/>
    <col min="256" max="256" width="17" style="43" customWidth="1"/>
    <col min="257" max="257" width="14.42578125" style="43" customWidth="1"/>
    <col min="258" max="266" width="0" style="43" hidden="1" customWidth="1"/>
    <col min="267" max="267" width="12.28515625" style="43" customWidth="1"/>
    <col min="268" max="268" width="11" style="43" customWidth="1"/>
    <col min="269" max="500" width="9.140625" style="43"/>
    <col min="501" max="501" width="0" style="43" hidden="1" customWidth="1"/>
    <col min="502" max="502" width="5.42578125" style="43" customWidth="1"/>
    <col min="503" max="503" width="26.5703125" style="43" customWidth="1"/>
    <col min="504" max="504" width="25.140625" style="43" customWidth="1"/>
    <col min="505" max="508" width="0" style="43" hidden="1" customWidth="1"/>
    <col min="509" max="509" width="19.7109375" style="43" customWidth="1"/>
    <col min="510" max="511" width="0" style="43" hidden="1" customWidth="1"/>
    <col min="512" max="512" width="17" style="43" customWidth="1"/>
    <col min="513" max="513" width="14.42578125" style="43" customWidth="1"/>
    <col min="514" max="522" width="0" style="43" hidden="1" customWidth="1"/>
    <col min="523" max="523" width="12.28515625" style="43" customWidth="1"/>
    <col min="524" max="524" width="11" style="43" customWidth="1"/>
    <col min="525" max="756" width="9.140625" style="43"/>
    <col min="757" max="757" width="0" style="43" hidden="1" customWidth="1"/>
    <col min="758" max="758" width="5.42578125" style="43" customWidth="1"/>
    <col min="759" max="759" width="26.5703125" style="43" customWidth="1"/>
    <col min="760" max="760" width="25.140625" style="43" customWidth="1"/>
    <col min="761" max="764" width="0" style="43" hidden="1" customWidth="1"/>
    <col min="765" max="765" width="19.7109375" style="43" customWidth="1"/>
    <col min="766" max="767" width="0" style="43" hidden="1" customWidth="1"/>
    <col min="768" max="768" width="17" style="43" customWidth="1"/>
    <col min="769" max="769" width="14.42578125" style="43" customWidth="1"/>
    <col min="770" max="778" width="0" style="43" hidden="1" customWidth="1"/>
    <col min="779" max="779" width="12.28515625" style="43" customWidth="1"/>
    <col min="780" max="780" width="11" style="43" customWidth="1"/>
    <col min="781" max="1012" width="9.140625" style="43"/>
    <col min="1013" max="1013" width="0" style="43" hidden="1" customWidth="1"/>
    <col min="1014" max="1014" width="5.42578125" style="43" customWidth="1"/>
    <col min="1015" max="1015" width="26.5703125" style="43" customWidth="1"/>
    <col min="1016" max="1016" width="25.140625" style="43" customWidth="1"/>
    <col min="1017" max="1020" width="0" style="43" hidden="1" customWidth="1"/>
    <col min="1021" max="1021" width="19.7109375" style="43" customWidth="1"/>
    <col min="1022" max="1023" width="0" style="43" hidden="1" customWidth="1"/>
    <col min="1024" max="1024" width="17" style="43" customWidth="1"/>
    <col min="1025" max="1025" width="14.42578125" style="43" customWidth="1"/>
    <col min="1026" max="1034" width="0" style="43" hidden="1" customWidth="1"/>
    <col min="1035" max="1035" width="12.28515625" style="43" customWidth="1"/>
    <col min="1036" max="1036" width="11" style="43" customWidth="1"/>
    <col min="1037" max="1268" width="9.140625" style="43"/>
    <col min="1269" max="1269" width="0" style="43" hidden="1" customWidth="1"/>
    <col min="1270" max="1270" width="5.42578125" style="43" customWidth="1"/>
    <col min="1271" max="1271" width="26.5703125" style="43" customWidth="1"/>
    <col min="1272" max="1272" width="25.140625" style="43" customWidth="1"/>
    <col min="1273" max="1276" width="0" style="43" hidden="1" customWidth="1"/>
    <col min="1277" max="1277" width="19.7109375" style="43" customWidth="1"/>
    <col min="1278" max="1279" width="0" style="43" hidden="1" customWidth="1"/>
    <col min="1280" max="1280" width="17" style="43" customWidth="1"/>
    <col min="1281" max="1281" width="14.42578125" style="43" customWidth="1"/>
    <col min="1282" max="1290" width="0" style="43" hidden="1" customWidth="1"/>
    <col min="1291" max="1291" width="12.28515625" style="43" customWidth="1"/>
    <col min="1292" max="1292" width="11" style="43" customWidth="1"/>
    <col min="1293" max="1524" width="9.140625" style="43"/>
    <col min="1525" max="1525" width="0" style="43" hidden="1" customWidth="1"/>
    <col min="1526" max="1526" width="5.42578125" style="43" customWidth="1"/>
    <col min="1527" max="1527" width="26.5703125" style="43" customWidth="1"/>
    <col min="1528" max="1528" width="25.140625" style="43" customWidth="1"/>
    <col min="1529" max="1532" width="0" style="43" hidden="1" customWidth="1"/>
    <col min="1533" max="1533" width="19.7109375" style="43" customWidth="1"/>
    <col min="1534" max="1535" width="0" style="43" hidden="1" customWidth="1"/>
    <col min="1536" max="1536" width="17" style="43" customWidth="1"/>
    <col min="1537" max="1537" width="14.42578125" style="43" customWidth="1"/>
    <col min="1538" max="1546" width="0" style="43" hidden="1" customWidth="1"/>
    <col min="1547" max="1547" width="12.28515625" style="43" customWidth="1"/>
    <col min="1548" max="1548" width="11" style="43" customWidth="1"/>
    <col min="1549" max="1780" width="9.140625" style="43"/>
    <col min="1781" max="1781" width="0" style="43" hidden="1" customWidth="1"/>
    <col min="1782" max="1782" width="5.42578125" style="43" customWidth="1"/>
    <col min="1783" max="1783" width="26.5703125" style="43" customWidth="1"/>
    <col min="1784" max="1784" width="25.140625" style="43" customWidth="1"/>
    <col min="1785" max="1788" width="0" style="43" hidden="1" customWidth="1"/>
    <col min="1789" max="1789" width="19.7109375" style="43" customWidth="1"/>
    <col min="1790" max="1791" width="0" style="43" hidden="1" customWidth="1"/>
    <col min="1792" max="1792" width="17" style="43" customWidth="1"/>
    <col min="1793" max="1793" width="14.42578125" style="43" customWidth="1"/>
    <col min="1794" max="1802" width="0" style="43" hidden="1" customWidth="1"/>
    <col min="1803" max="1803" width="12.28515625" style="43" customWidth="1"/>
    <col min="1804" max="1804" width="11" style="43" customWidth="1"/>
    <col min="1805" max="2036" width="9.140625" style="43"/>
    <col min="2037" max="2037" width="0" style="43" hidden="1" customWidth="1"/>
    <col min="2038" max="2038" width="5.42578125" style="43" customWidth="1"/>
    <col min="2039" max="2039" width="26.5703125" style="43" customWidth="1"/>
    <col min="2040" max="2040" width="25.140625" style="43" customWidth="1"/>
    <col min="2041" max="2044" width="0" style="43" hidden="1" customWidth="1"/>
    <col min="2045" max="2045" width="19.7109375" style="43" customWidth="1"/>
    <col min="2046" max="2047" width="0" style="43" hidden="1" customWidth="1"/>
    <col min="2048" max="2048" width="17" style="43" customWidth="1"/>
    <col min="2049" max="2049" width="14.42578125" style="43" customWidth="1"/>
    <col min="2050" max="2058" width="0" style="43" hidden="1" customWidth="1"/>
    <col min="2059" max="2059" width="12.28515625" style="43" customWidth="1"/>
    <col min="2060" max="2060" width="11" style="43" customWidth="1"/>
    <col min="2061" max="2292" width="9.140625" style="43"/>
    <col min="2293" max="2293" width="0" style="43" hidden="1" customWidth="1"/>
    <col min="2294" max="2294" width="5.42578125" style="43" customWidth="1"/>
    <col min="2295" max="2295" width="26.5703125" style="43" customWidth="1"/>
    <col min="2296" max="2296" width="25.140625" style="43" customWidth="1"/>
    <col min="2297" max="2300" width="0" style="43" hidden="1" customWidth="1"/>
    <col min="2301" max="2301" width="19.7109375" style="43" customWidth="1"/>
    <col min="2302" max="2303" width="0" style="43" hidden="1" customWidth="1"/>
    <col min="2304" max="2304" width="17" style="43" customWidth="1"/>
    <col min="2305" max="2305" width="14.42578125" style="43" customWidth="1"/>
    <col min="2306" max="2314" width="0" style="43" hidden="1" customWidth="1"/>
    <col min="2315" max="2315" width="12.28515625" style="43" customWidth="1"/>
    <col min="2316" max="2316" width="11" style="43" customWidth="1"/>
    <col min="2317" max="2548" width="9.140625" style="43"/>
    <col min="2549" max="2549" width="0" style="43" hidden="1" customWidth="1"/>
    <col min="2550" max="2550" width="5.42578125" style="43" customWidth="1"/>
    <col min="2551" max="2551" width="26.5703125" style="43" customWidth="1"/>
    <col min="2552" max="2552" width="25.140625" style="43" customWidth="1"/>
    <col min="2553" max="2556" width="0" style="43" hidden="1" customWidth="1"/>
    <col min="2557" max="2557" width="19.7109375" style="43" customWidth="1"/>
    <col min="2558" max="2559" width="0" style="43" hidden="1" customWidth="1"/>
    <col min="2560" max="2560" width="17" style="43" customWidth="1"/>
    <col min="2561" max="2561" width="14.42578125" style="43" customWidth="1"/>
    <col min="2562" max="2570" width="0" style="43" hidden="1" customWidth="1"/>
    <col min="2571" max="2571" width="12.28515625" style="43" customWidth="1"/>
    <col min="2572" max="2572" width="11" style="43" customWidth="1"/>
    <col min="2573" max="2804" width="9.140625" style="43"/>
    <col min="2805" max="2805" width="0" style="43" hidden="1" customWidth="1"/>
    <col min="2806" max="2806" width="5.42578125" style="43" customWidth="1"/>
    <col min="2807" max="2807" width="26.5703125" style="43" customWidth="1"/>
    <col min="2808" max="2808" width="25.140625" style="43" customWidth="1"/>
    <col min="2809" max="2812" width="0" style="43" hidden="1" customWidth="1"/>
    <col min="2813" max="2813" width="19.7109375" style="43" customWidth="1"/>
    <col min="2814" max="2815" width="0" style="43" hidden="1" customWidth="1"/>
    <col min="2816" max="2816" width="17" style="43" customWidth="1"/>
    <col min="2817" max="2817" width="14.42578125" style="43" customWidth="1"/>
    <col min="2818" max="2826" width="0" style="43" hidden="1" customWidth="1"/>
    <col min="2827" max="2827" width="12.28515625" style="43" customWidth="1"/>
    <col min="2828" max="2828" width="11" style="43" customWidth="1"/>
    <col min="2829" max="3060" width="9.140625" style="43"/>
    <col min="3061" max="3061" width="0" style="43" hidden="1" customWidth="1"/>
    <col min="3062" max="3062" width="5.42578125" style="43" customWidth="1"/>
    <col min="3063" max="3063" width="26.5703125" style="43" customWidth="1"/>
    <col min="3064" max="3064" width="25.140625" style="43" customWidth="1"/>
    <col min="3065" max="3068" width="0" style="43" hidden="1" customWidth="1"/>
    <col min="3069" max="3069" width="19.7109375" style="43" customWidth="1"/>
    <col min="3070" max="3071" width="0" style="43" hidden="1" customWidth="1"/>
    <col min="3072" max="3072" width="17" style="43" customWidth="1"/>
    <col min="3073" max="3073" width="14.42578125" style="43" customWidth="1"/>
    <col min="3074" max="3082" width="0" style="43" hidden="1" customWidth="1"/>
    <col min="3083" max="3083" width="12.28515625" style="43" customWidth="1"/>
    <col min="3084" max="3084" width="11" style="43" customWidth="1"/>
    <col min="3085" max="3316" width="9.140625" style="43"/>
    <col min="3317" max="3317" width="0" style="43" hidden="1" customWidth="1"/>
    <col min="3318" max="3318" width="5.42578125" style="43" customWidth="1"/>
    <col min="3319" max="3319" width="26.5703125" style="43" customWidth="1"/>
    <col min="3320" max="3320" width="25.140625" style="43" customWidth="1"/>
    <col min="3321" max="3324" width="0" style="43" hidden="1" customWidth="1"/>
    <col min="3325" max="3325" width="19.7109375" style="43" customWidth="1"/>
    <col min="3326" max="3327" width="0" style="43" hidden="1" customWidth="1"/>
    <col min="3328" max="3328" width="17" style="43" customWidth="1"/>
    <col min="3329" max="3329" width="14.42578125" style="43" customWidth="1"/>
    <col min="3330" max="3338" width="0" style="43" hidden="1" customWidth="1"/>
    <col min="3339" max="3339" width="12.28515625" style="43" customWidth="1"/>
    <col min="3340" max="3340" width="11" style="43" customWidth="1"/>
    <col min="3341" max="3572" width="9.140625" style="43"/>
    <col min="3573" max="3573" width="0" style="43" hidden="1" customWidth="1"/>
    <col min="3574" max="3574" width="5.42578125" style="43" customWidth="1"/>
    <col min="3575" max="3575" width="26.5703125" style="43" customWidth="1"/>
    <col min="3576" max="3576" width="25.140625" style="43" customWidth="1"/>
    <col min="3577" max="3580" width="0" style="43" hidden="1" customWidth="1"/>
    <col min="3581" max="3581" width="19.7109375" style="43" customWidth="1"/>
    <col min="3582" max="3583" width="0" style="43" hidden="1" customWidth="1"/>
    <col min="3584" max="3584" width="17" style="43" customWidth="1"/>
    <col min="3585" max="3585" width="14.42578125" style="43" customWidth="1"/>
    <col min="3586" max="3594" width="0" style="43" hidden="1" customWidth="1"/>
    <col min="3595" max="3595" width="12.28515625" style="43" customWidth="1"/>
    <col min="3596" max="3596" width="11" style="43" customWidth="1"/>
    <col min="3597" max="3828" width="9.140625" style="43"/>
    <col min="3829" max="3829" width="0" style="43" hidden="1" customWidth="1"/>
    <col min="3830" max="3830" width="5.42578125" style="43" customWidth="1"/>
    <col min="3831" max="3831" width="26.5703125" style="43" customWidth="1"/>
    <col min="3832" max="3832" width="25.140625" style="43" customWidth="1"/>
    <col min="3833" max="3836" width="0" style="43" hidden="1" customWidth="1"/>
    <col min="3837" max="3837" width="19.7109375" style="43" customWidth="1"/>
    <col min="3838" max="3839" width="0" style="43" hidden="1" customWidth="1"/>
    <col min="3840" max="3840" width="17" style="43" customWidth="1"/>
    <col min="3841" max="3841" width="14.42578125" style="43" customWidth="1"/>
    <col min="3842" max="3850" width="0" style="43" hidden="1" customWidth="1"/>
    <col min="3851" max="3851" width="12.28515625" style="43" customWidth="1"/>
    <col min="3852" max="3852" width="11" style="43" customWidth="1"/>
    <col min="3853" max="4084" width="9.140625" style="43"/>
    <col min="4085" max="4085" width="0" style="43" hidden="1" customWidth="1"/>
    <col min="4086" max="4086" width="5.42578125" style="43" customWidth="1"/>
    <col min="4087" max="4087" width="26.5703125" style="43" customWidth="1"/>
    <col min="4088" max="4088" width="25.140625" style="43" customWidth="1"/>
    <col min="4089" max="4092" width="0" style="43" hidden="1" customWidth="1"/>
    <col min="4093" max="4093" width="19.7109375" style="43" customWidth="1"/>
    <col min="4094" max="4095" width="0" style="43" hidden="1" customWidth="1"/>
    <col min="4096" max="4096" width="17" style="43" customWidth="1"/>
    <col min="4097" max="4097" width="14.42578125" style="43" customWidth="1"/>
    <col min="4098" max="4106" width="0" style="43" hidden="1" customWidth="1"/>
    <col min="4107" max="4107" width="12.28515625" style="43" customWidth="1"/>
    <col min="4108" max="4108" width="11" style="43" customWidth="1"/>
    <col min="4109" max="4340" width="9.140625" style="43"/>
    <col min="4341" max="4341" width="0" style="43" hidden="1" customWidth="1"/>
    <col min="4342" max="4342" width="5.42578125" style="43" customWidth="1"/>
    <col min="4343" max="4343" width="26.5703125" style="43" customWidth="1"/>
    <col min="4344" max="4344" width="25.140625" style="43" customWidth="1"/>
    <col min="4345" max="4348" width="0" style="43" hidden="1" customWidth="1"/>
    <col min="4349" max="4349" width="19.7109375" style="43" customWidth="1"/>
    <col min="4350" max="4351" width="0" style="43" hidden="1" customWidth="1"/>
    <col min="4352" max="4352" width="17" style="43" customWidth="1"/>
    <col min="4353" max="4353" width="14.42578125" style="43" customWidth="1"/>
    <col min="4354" max="4362" width="0" style="43" hidden="1" customWidth="1"/>
    <col min="4363" max="4363" width="12.28515625" style="43" customWidth="1"/>
    <col min="4364" max="4364" width="11" style="43" customWidth="1"/>
    <col min="4365" max="4596" width="9.140625" style="43"/>
    <col min="4597" max="4597" width="0" style="43" hidden="1" customWidth="1"/>
    <col min="4598" max="4598" width="5.42578125" style="43" customWidth="1"/>
    <col min="4599" max="4599" width="26.5703125" style="43" customWidth="1"/>
    <col min="4600" max="4600" width="25.140625" style="43" customWidth="1"/>
    <col min="4601" max="4604" width="0" style="43" hidden="1" customWidth="1"/>
    <col min="4605" max="4605" width="19.7109375" style="43" customWidth="1"/>
    <col min="4606" max="4607" width="0" style="43" hidden="1" customWidth="1"/>
    <col min="4608" max="4608" width="17" style="43" customWidth="1"/>
    <col min="4609" max="4609" width="14.42578125" style="43" customWidth="1"/>
    <col min="4610" max="4618" width="0" style="43" hidden="1" customWidth="1"/>
    <col min="4619" max="4619" width="12.28515625" style="43" customWidth="1"/>
    <col min="4620" max="4620" width="11" style="43" customWidth="1"/>
    <col min="4621" max="4852" width="9.140625" style="43"/>
    <col min="4853" max="4853" width="0" style="43" hidden="1" customWidth="1"/>
    <col min="4854" max="4854" width="5.42578125" style="43" customWidth="1"/>
    <col min="4855" max="4855" width="26.5703125" style="43" customWidth="1"/>
    <col min="4856" max="4856" width="25.140625" style="43" customWidth="1"/>
    <col min="4857" max="4860" width="0" style="43" hidden="1" customWidth="1"/>
    <col min="4861" max="4861" width="19.7109375" style="43" customWidth="1"/>
    <col min="4862" max="4863" width="0" style="43" hidden="1" customWidth="1"/>
    <col min="4864" max="4864" width="17" style="43" customWidth="1"/>
    <col min="4865" max="4865" width="14.42578125" style="43" customWidth="1"/>
    <col min="4866" max="4874" width="0" style="43" hidden="1" customWidth="1"/>
    <col min="4875" max="4875" width="12.28515625" style="43" customWidth="1"/>
    <col min="4876" max="4876" width="11" style="43" customWidth="1"/>
    <col min="4877" max="5108" width="9.140625" style="43"/>
    <col min="5109" max="5109" width="0" style="43" hidden="1" customWidth="1"/>
    <col min="5110" max="5110" width="5.42578125" style="43" customWidth="1"/>
    <col min="5111" max="5111" width="26.5703125" style="43" customWidth="1"/>
    <col min="5112" max="5112" width="25.140625" style="43" customWidth="1"/>
    <col min="5113" max="5116" width="0" style="43" hidden="1" customWidth="1"/>
    <col min="5117" max="5117" width="19.7109375" style="43" customWidth="1"/>
    <col min="5118" max="5119" width="0" style="43" hidden="1" customWidth="1"/>
    <col min="5120" max="5120" width="17" style="43" customWidth="1"/>
    <col min="5121" max="5121" width="14.42578125" style="43" customWidth="1"/>
    <col min="5122" max="5130" width="0" style="43" hidden="1" customWidth="1"/>
    <col min="5131" max="5131" width="12.28515625" style="43" customWidth="1"/>
    <col min="5132" max="5132" width="11" style="43" customWidth="1"/>
    <col min="5133" max="5364" width="9.140625" style="43"/>
    <col min="5365" max="5365" width="0" style="43" hidden="1" customWidth="1"/>
    <col min="5366" max="5366" width="5.42578125" style="43" customWidth="1"/>
    <col min="5367" max="5367" width="26.5703125" style="43" customWidth="1"/>
    <col min="5368" max="5368" width="25.140625" style="43" customWidth="1"/>
    <col min="5369" max="5372" width="0" style="43" hidden="1" customWidth="1"/>
    <col min="5373" max="5373" width="19.7109375" style="43" customWidth="1"/>
    <col min="5374" max="5375" width="0" style="43" hidden="1" customWidth="1"/>
    <col min="5376" max="5376" width="17" style="43" customWidth="1"/>
    <col min="5377" max="5377" width="14.42578125" style="43" customWidth="1"/>
    <col min="5378" max="5386" width="0" style="43" hidden="1" customWidth="1"/>
    <col min="5387" max="5387" width="12.28515625" style="43" customWidth="1"/>
    <col min="5388" max="5388" width="11" style="43" customWidth="1"/>
    <col min="5389" max="5620" width="9.140625" style="43"/>
    <col min="5621" max="5621" width="0" style="43" hidden="1" customWidth="1"/>
    <col min="5622" max="5622" width="5.42578125" style="43" customWidth="1"/>
    <col min="5623" max="5623" width="26.5703125" style="43" customWidth="1"/>
    <col min="5624" max="5624" width="25.140625" style="43" customWidth="1"/>
    <col min="5625" max="5628" width="0" style="43" hidden="1" customWidth="1"/>
    <col min="5629" max="5629" width="19.7109375" style="43" customWidth="1"/>
    <col min="5630" max="5631" width="0" style="43" hidden="1" customWidth="1"/>
    <col min="5632" max="5632" width="17" style="43" customWidth="1"/>
    <col min="5633" max="5633" width="14.42578125" style="43" customWidth="1"/>
    <col min="5634" max="5642" width="0" style="43" hidden="1" customWidth="1"/>
    <col min="5643" max="5643" width="12.28515625" style="43" customWidth="1"/>
    <col min="5644" max="5644" width="11" style="43" customWidth="1"/>
    <col min="5645" max="5876" width="9.140625" style="43"/>
    <col min="5877" max="5877" width="0" style="43" hidden="1" customWidth="1"/>
    <col min="5878" max="5878" width="5.42578125" style="43" customWidth="1"/>
    <col min="5879" max="5879" width="26.5703125" style="43" customWidth="1"/>
    <col min="5880" max="5880" width="25.140625" style="43" customWidth="1"/>
    <col min="5881" max="5884" width="0" style="43" hidden="1" customWidth="1"/>
    <col min="5885" max="5885" width="19.7109375" style="43" customWidth="1"/>
    <col min="5886" max="5887" width="0" style="43" hidden="1" customWidth="1"/>
    <col min="5888" max="5888" width="17" style="43" customWidth="1"/>
    <col min="5889" max="5889" width="14.42578125" style="43" customWidth="1"/>
    <col min="5890" max="5898" width="0" style="43" hidden="1" customWidth="1"/>
    <col min="5899" max="5899" width="12.28515625" style="43" customWidth="1"/>
    <col min="5900" max="5900" width="11" style="43" customWidth="1"/>
    <col min="5901" max="6132" width="9.140625" style="43"/>
    <col min="6133" max="6133" width="0" style="43" hidden="1" customWidth="1"/>
    <col min="6134" max="6134" width="5.42578125" style="43" customWidth="1"/>
    <col min="6135" max="6135" width="26.5703125" style="43" customWidth="1"/>
    <col min="6136" max="6136" width="25.140625" style="43" customWidth="1"/>
    <col min="6137" max="6140" width="0" style="43" hidden="1" customWidth="1"/>
    <col min="6141" max="6141" width="19.7109375" style="43" customWidth="1"/>
    <col min="6142" max="6143" width="0" style="43" hidden="1" customWidth="1"/>
    <col min="6144" max="6144" width="17" style="43" customWidth="1"/>
    <col min="6145" max="6145" width="14.42578125" style="43" customWidth="1"/>
    <col min="6146" max="6154" width="0" style="43" hidden="1" customWidth="1"/>
    <col min="6155" max="6155" width="12.28515625" style="43" customWidth="1"/>
    <col min="6156" max="6156" width="11" style="43" customWidth="1"/>
    <col min="6157" max="6388" width="9.140625" style="43"/>
    <col min="6389" max="6389" width="0" style="43" hidden="1" customWidth="1"/>
    <col min="6390" max="6390" width="5.42578125" style="43" customWidth="1"/>
    <col min="6391" max="6391" width="26.5703125" style="43" customWidth="1"/>
    <col min="6392" max="6392" width="25.140625" style="43" customWidth="1"/>
    <col min="6393" max="6396" width="0" style="43" hidden="1" customWidth="1"/>
    <col min="6397" max="6397" width="19.7109375" style="43" customWidth="1"/>
    <col min="6398" max="6399" width="0" style="43" hidden="1" customWidth="1"/>
    <col min="6400" max="6400" width="17" style="43" customWidth="1"/>
    <col min="6401" max="6401" width="14.42578125" style="43" customWidth="1"/>
    <col min="6402" max="6410" width="0" style="43" hidden="1" customWidth="1"/>
    <col min="6411" max="6411" width="12.28515625" style="43" customWidth="1"/>
    <col min="6412" max="6412" width="11" style="43" customWidth="1"/>
    <col min="6413" max="6644" width="9.140625" style="43"/>
    <col min="6645" max="6645" width="0" style="43" hidden="1" customWidth="1"/>
    <col min="6646" max="6646" width="5.42578125" style="43" customWidth="1"/>
    <col min="6647" max="6647" width="26.5703125" style="43" customWidth="1"/>
    <col min="6648" max="6648" width="25.140625" style="43" customWidth="1"/>
    <col min="6649" max="6652" width="0" style="43" hidden="1" customWidth="1"/>
    <col min="6653" max="6653" width="19.7109375" style="43" customWidth="1"/>
    <col min="6654" max="6655" width="0" style="43" hidden="1" customWidth="1"/>
    <col min="6656" max="6656" width="17" style="43" customWidth="1"/>
    <col min="6657" max="6657" width="14.42578125" style="43" customWidth="1"/>
    <col min="6658" max="6666" width="0" style="43" hidden="1" customWidth="1"/>
    <col min="6667" max="6667" width="12.28515625" style="43" customWidth="1"/>
    <col min="6668" max="6668" width="11" style="43" customWidth="1"/>
    <col min="6669" max="6900" width="9.140625" style="43"/>
    <col min="6901" max="6901" width="0" style="43" hidden="1" customWidth="1"/>
    <col min="6902" max="6902" width="5.42578125" style="43" customWidth="1"/>
    <col min="6903" max="6903" width="26.5703125" style="43" customWidth="1"/>
    <col min="6904" max="6904" width="25.140625" style="43" customWidth="1"/>
    <col min="6905" max="6908" width="0" style="43" hidden="1" customWidth="1"/>
    <col min="6909" max="6909" width="19.7109375" style="43" customWidth="1"/>
    <col min="6910" max="6911" width="0" style="43" hidden="1" customWidth="1"/>
    <col min="6912" max="6912" width="17" style="43" customWidth="1"/>
    <col min="6913" max="6913" width="14.42578125" style="43" customWidth="1"/>
    <col min="6914" max="6922" width="0" style="43" hidden="1" customWidth="1"/>
    <col min="6923" max="6923" width="12.28515625" style="43" customWidth="1"/>
    <col min="6924" max="6924" width="11" style="43" customWidth="1"/>
    <col min="6925" max="7156" width="9.140625" style="43"/>
    <col min="7157" max="7157" width="0" style="43" hidden="1" customWidth="1"/>
    <col min="7158" max="7158" width="5.42578125" style="43" customWidth="1"/>
    <col min="7159" max="7159" width="26.5703125" style="43" customWidth="1"/>
    <col min="7160" max="7160" width="25.140625" style="43" customWidth="1"/>
    <col min="7161" max="7164" width="0" style="43" hidden="1" customWidth="1"/>
    <col min="7165" max="7165" width="19.7109375" style="43" customWidth="1"/>
    <col min="7166" max="7167" width="0" style="43" hidden="1" customWidth="1"/>
    <col min="7168" max="7168" width="17" style="43" customWidth="1"/>
    <col min="7169" max="7169" width="14.42578125" style="43" customWidth="1"/>
    <col min="7170" max="7178" width="0" style="43" hidden="1" customWidth="1"/>
    <col min="7179" max="7179" width="12.28515625" style="43" customWidth="1"/>
    <col min="7180" max="7180" width="11" style="43" customWidth="1"/>
    <col min="7181" max="7412" width="9.140625" style="43"/>
    <col min="7413" max="7413" width="0" style="43" hidden="1" customWidth="1"/>
    <col min="7414" max="7414" width="5.42578125" style="43" customWidth="1"/>
    <col min="7415" max="7415" width="26.5703125" style="43" customWidth="1"/>
    <col min="7416" max="7416" width="25.140625" style="43" customWidth="1"/>
    <col min="7417" max="7420" width="0" style="43" hidden="1" customWidth="1"/>
    <col min="7421" max="7421" width="19.7109375" style="43" customWidth="1"/>
    <col min="7422" max="7423" width="0" style="43" hidden="1" customWidth="1"/>
    <col min="7424" max="7424" width="17" style="43" customWidth="1"/>
    <col min="7425" max="7425" width="14.42578125" style="43" customWidth="1"/>
    <col min="7426" max="7434" width="0" style="43" hidden="1" customWidth="1"/>
    <col min="7435" max="7435" width="12.28515625" style="43" customWidth="1"/>
    <col min="7436" max="7436" width="11" style="43" customWidth="1"/>
    <col min="7437" max="7668" width="9.140625" style="43"/>
    <col min="7669" max="7669" width="0" style="43" hidden="1" customWidth="1"/>
    <col min="7670" max="7670" width="5.42578125" style="43" customWidth="1"/>
    <col min="7671" max="7671" width="26.5703125" style="43" customWidth="1"/>
    <col min="7672" max="7672" width="25.140625" style="43" customWidth="1"/>
    <col min="7673" max="7676" width="0" style="43" hidden="1" customWidth="1"/>
    <col min="7677" max="7677" width="19.7109375" style="43" customWidth="1"/>
    <col min="7678" max="7679" width="0" style="43" hidden="1" customWidth="1"/>
    <col min="7680" max="7680" width="17" style="43" customWidth="1"/>
    <col min="7681" max="7681" width="14.42578125" style="43" customWidth="1"/>
    <col min="7682" max="7690" width="0" style="43" hidden="1" customWidth="1"/>
    <col min="7691" max="7691" width="12.28515625" style="43" customWidth="1"/>
    <col min="7692" max="7692" width="11" style="43" customWidth="1"/>
    <col min="7693" max="7924" width="9.140625" style="43"/>
    <col min="7925" max="7925" width="0" style="43" hidden="1" customWidth="1"/>
    <col min="7926" max="7926" width="5.42578125" style="43" customWidth="1"/>
    <col min="7927" max="7927" width="26.5703125" style="43" customWidth="1"/>
    <col min="7928" max="7928" width="25.140625" style="43" customWidth="1"/>
    <col min="7929" max="7932" width="0" style="43" hidden="1" customWidth="1"/>
    <col min="7933" max="7933" width="19.7109375" style="43" customWidth="1"/>
    <col min="7934" max="7935" width="0" style="43" hidden="1" customWidth="1"/>
    <col min="7936" max="7936" width="17" style="43" customWidth="1"/>
    <col min="7937" max="7937" width="14.42578125" style="43" customWidth="1"/>
    <col min="7938" max="7946" width="0" style="43" hidden="1" customWidth="1"/>
    <col min="7947" max="7947" width="12.28515625" style="43" customWidth="1"/>
    <col min="7948" max="7948" width="11" style="43" customWidth="1"/>
    <col min="7949" max="8180" width="9.140625" style="43"/>
    <col min="8181" max="8181" width="0" style="43" hidden="1" customWidth="1"/>
    <col min="8182" max="8182" width="5.42578125" style="43" customWidth="1"/>
    <col min="8183" max="8183" width="26.5703125" style="43" customWidth="1"/>
    <col min="8184" max="8184" width="25.140625" style="43" customWidth="1"/>
    <col min="8185" max="8188" width="0" style="43" hidden="1" customWidth="1"/>
    <col min="8189" max="8189" width="19.7109375" style="43" customWidth="1"/>
    <col min="8190" max="8191" width="0" style="43" hidden="1" customWidth="1"/>
    <col min="8192" max="8192" width="17" style="43" customWidth="1"/>
    <col min="8193" max="8193" width="14.42578125" style="43" customWidth="1"/>
    <col min="8194" max="8202" width="0" style="43" hidden="1" customWidth="1"/>
    <col min="8203" max="8203" width="12.28515625" style="43" customWidth="1"/>
    <col min="8204" max="8204" width="11" style="43" customWidth="1"/>
    <col min="8205" max="8436" width="9.140625" style="43"/>
    <col min="8437" max="8437" width="0" style="43" hidden="1" customWidth="1"/>
    <col min="8438" max="8438" width="5.42578125" style="43" customWidth="1"/>
    <col min="8439" max="8439" width="26.5703125" style="43" customWidth="1"/>
    <col min="8440" max="8440" width="25.140625" style="43" customWidth="1"/>
    <col min="8441" max="8444" width="0" style="43" hidden="1" customWidth="1"/>
    <col min="8445" max="8445" width="19.7109375" style="43" customWidth="1"/>
    <col min="8446" max="8447" width="0" style="43" hidden="1" customWidth="1"/>
    <col min="8448" max="8448" width="17" style="43" customWidth="1"/>
    <col min="8449" max="8449" width="14.42578125" style="43" customWidth="1"/>
    <col min="8450" max="8458" width="0" style="43" hidden="1" customWidth="1"/>
    <col min="8459" max="8459" width="12.28515625" style="43" customWidth="1"/>
    <col min="8460" max="8460" width="11" style="43" customWidth="1"/>
    <col min="8461" max="8692" width="9.140625" style="43"/>
    <col min="8693" max="8693" width="0" style="43" hidden="1" customWidth="1"/>
    <col min="8694" max="8694" width="5.42578125" style="43" customWidth="1"/>
    <col min="8695" max="8695" width="26.5703125" style="43" customWidth="1"/>
    <col min="8696" max="8696" width="25.140625" style="43" customWidth="1"/>
    <col min="8697" max="8700" width="0" style="43" hidden="1" customWidth="1"/>
    <col min="8701" max="8701" width="19.7109375" style="43" customWidth="1"/>
    <col min="8702" max="8703" width="0" style="43" hidden="1" customWidth="1"/>
    <col min="8704" max="8704" width="17" style="43" customWidth="1"/>
    <col min="8705" max="8705" width="14.42578125" style="43" customWidth="1"/>
    <col min="8706" max="8714" width="0" style="43" hidden="1" customWidth="1"/>
    <col min="8715" max="8715" width="12.28515625" style="43" customWidth="1"/>
    <col min="8716" max="8716" width="11" style="43" customWidth="1"/>
    <col min="8717" max="8948" width="9.140625" style="43"/>
    <col min="8949" max="8949" width="0" style="43" hidden="1" customWidth="1"/>
    <col min="8950" max="8950" width="5.42578125" style="43" customWidth="1"/>
    <col min="8951" max="8951" width="26.5703125" style="43" customWidth="1"/>
    <col min="8952" max="8952" width="25.140625" style="43" customWidth="1"/>
    <col min="8953" max="8956" width="0" style="43" hidden="1" customWidth="1"/>
    <col min="8957" max="8957" width="19.7109375" style="43" customWidth="1"/>
    <col min="8958" max="8959" width="0" style="43" hidden="1" customWidth="1"/>
    <col min="8960" max="8960" width="17" style="43" customWidth="1"/>
    <col min="8961" max="8961" width="14.42578125" style="43" customWidth="1"/>
    <col min="8962" max="8970" width="0" style="43" hidden="1" customWidth="1"/>
    <col min="8971" max="8971" width="12.28515625" style="43" customWidth="1"/>
    <col min="8972" max="8972" width="11" style="43" customWidth="1"/>
    <col min="8973" max="9204" width="9.140625" style="43"/>
    <col min="9205" max="9205" width="0" style="43" hidden="1" customWidth="1"/>
    <col min="9206" max="9206" width="5.42578125" style="43" customWidth="1"/>
    <col min="9207" max="9207" width="26.5703125" style="43" customWidth="1"/>
    <col min="9208" max="9208" width="25.140625" style="43" customWidth="1"/>
    <col min="9209" max="9212" width="0" style="43" hidden="1" customWidth="1"/>
    <col min="9213" max="9213" width="19.7109375" style="43" customWidth="1"/>
    <col min="9214" max="9215" width="0" style="43" hidden="1" customWidth="1"/>
    <col min="9216" max="9216" width="17" style="43" customWidth="1"/>
    <col min="9217" max="9217" width="14.42578125" style="43" customWidth="1"/>
    <col min="9218" max="9226" width="0" style="43" hidden="1" customWidth="1"/>
    <col min="9227" max="9227" width="12.28515625" style="43" customWidth="1"/>
    <col min="9228" max="9228" width="11" style="43" customWidth="1"/>
    <col min="9229" max="9460" width="9.140625" style="43"/>
    <col min="9461" max="9461" width="0" style="43" hidden="1" customWidth="1"/>
    <col min="9462" max="9462" width="5.42578125" style="43" customWidth="1"/>
    <col min="9463" max="9463" width="26.5703125" style="43" customWidth="1"/>
    <col min="9464" max="9464" width="25.140625" style="43" customWidth="1"/>
    <col min="9465" max="9468" width="0" style="43" hidden="1" customWidth="1"/>
    <col min="9469" max="9469" width="19.7109375" style="43" customWidth="1"/>
    <col min="9470" max="9471" width="0" style="43" hidden="1" customWidth="1"/>
    <col min="9472" max="9472" width="17" style="43" customWidth="1"/>
    <col min="9473" max="9473" width="14.42578125" style="43" customWidth="1"/>
    <col min="9474" max="9482" width="0" style="43" hidden="1" customWidth="1"/>
    <col min="9483" max="9483" width="12.28515625" style="43" customWidth="1"/>
    <col min="9484" max="9484" width="11" style="43" customWidth="1"/>
    <col min="9485" max="9716" width="9.140625" style="43"/>
    <col min="9717" max="9717" width="0" style="43" hidden="1" customWidth="1"/>
    <col min="9718" max="9718" width="5.42578125" style="43" customWidth="1"/>
    <col min="9719" max="9719" width="26.5703125" style="43" customWidth="1"/>
    <col min="9720" max="9720" width="25.140625" style="43" customWidth="1"/>
    <col min="9721" max="9724" width="0" style="43" hidden="1" customWidth="1"/>
    <col min="9725" max="9725" width="19.7109375" style="43" customWidth="1"/>
    <col min="9726" max="9727" width="0" style="43" hidden="1" customWidth="1"/>
    <col min="9728" max="9728" width="17" style="43" customWidth="1"/>
    <col min="9729" max="9729" width="14.42578125" style="43" customWidth="1"/>
    <col min="9730" max="9738" width="0" style="43" hidden="1" customWidth="1"/>
    <col min="9739" max="9739" width="12.28515625" style="43" customWidth="1"/>
    <col min="9740" max="9740" width="11" style="43" customWidth="1"/>
    <col min="9741" max="9972" width="9.140625" style="43"/>
    <col min="9973" max="9973" width="0" style="43" hidden="1" customWidth="1"/>
    <col min="9974" max="9974" width="5.42578125" style="43" customWidth="1"/>
    <col min="9975" max="9975" width="26.5703125" style="43" customWidth="1"/>
    <col min="9976" max="9976" width="25.140625" style="43" customWidth="1"/>
    <col min="9977" max="9980" width="0" style="43" hidden="1" customWidth="1"/>
    <col min="9981" max="9981" width="19.7109375" style="43" customWidth="1"/>
    <col min="9982" max="9983" width="0" style="43" hidden="1" customWidth="1"/>
    <col min="9984" max="9984" width="17" style="43" customWidth="1"/>
    <col min="9985" max="9985" width="14.42578125" style="43" customWidth="1"/>
    <col min="9986" max="9994" width="0" style="43" hidden="1" customWidth="1"/>
    <col min="9995" max="9995" width="12.28515625" style="43" customWidth="1"/>
    <col min="9996" max="9996" width="11" style="43" customWidth="1"/>
    <col min="9997" max="10228" width="9.140625" style="43"/>
    <col min="10229" max="10229" width="0" style="43" hidden="1" customWidth="1"/>
    <col min="10230" max="10230" width="5.42578125" style="43" customWidth="1"/>
    <col min="10231" max="10231" width="26.5703125" style="43" customWidth="1"/>
    <col min="10232" max="10232" width="25.140625" style="43" customWidth="1"/>
    <col min="10233" max="10236" width="0" style="43" hidden="1" customWidth="1"/>
    <col min="10237" max="10237" width="19.7109375" style="43" customWidth="1"/>
    <col min="10238" max="10239" width="0" style="43" hidden="1" customWidth="1"/>
    <col min="10240" max="10240" width="17" style="43" customWidth="1"/>
    <col min="10241" max="10241" width="14.42578125" style="43" customWidth="1"/>
    <col min="10242" max="10250" width="0" style="43" hidden="1" customWidth="1"/>
    <col min="10251" max="10251" width="12.28515625" style="43" customWidth="1"/>
    <col min="10252" max="10252" width="11" style="43" customWidth="1"/>
    <col min="10253" max="10484" width="9.140625" style="43"/>
    <col min="10485" max="10485" width="0" style="43" hidden="1" customWidth="1"/>
    <col min="10486" max="10486" width="5.42578125" style="43" customWidth="1"/>
    <col min="10487" max="10487" width="26.5703125" style="43" customWidth="1"/>
    <col min="10488" max="10488" width="25.140625" style="43" customWidth="1"/>
    <col min="10489" max="10492" width="0" style="43" hidden="1" customWidth="1"/>
    <col min="10493" max="10493" width="19.7109375" style="43" customWidth="1"/>
    <col min="10494" max="10495" width="0" style="43" hidden="1" customWidth="1"/>
    <col min="10496" max="10496" width="17" style="43" customWidth="1"/>
    <col min="10497" max="10497" width="14.42578125" style="43" customWidth="1"/>
    <col min="10498" max="10506" width="0" style="43" hidden="1" customWidth="1"/>
    <col min="10507" max="10507" width="12.28515625" style="43" customWidth="1"/>
    <col min="10508" max="10508" width="11" style="43" customWidth="1"/>
    <col min="10509" max="10740" width="9.140625" style="43"/>
    <col min="10741" max="10741" width="0" style="43" hidden="1" customWidth="1"/>
    <col min="10742" max="10742" width="5.42578125" style="43" customWidth="1"/>
    <col min="10743" max="10743" width="26.5703125" style="43" customWidth="1"/>
    <col min="10744" max="10744" width="25.140625" style="43" customWidth="1"/>
    <col min="10745" max="10748" width="0" style="43" hidden="1" customWidth="1"/>
    <col min="10749" max="10749" width="19.7109375" style="43" customWidth="1"/>
    <col min="10750" max="10751" width="0" style="43" hidden="1" customWidth="1"/>
    <col min="10752" max="10752" width="17" style="43" customWidth="1"/>
    <col min="10753" max="10753" width="14.42578125" style="43" customWidth="1"/>
    <col min="10754" max="10762" width="0" style="43" hidden="1" customWidth="1"/>
    <col min="10763" max="10763" width="12.28515625" style="43" customWidth="1"/>
    <col min="10764" max="10764" width="11" style="43" customWidth="1"/>
    <col min="10765" max="10996" width="9.140625" style="43"/>
    <col min="10997" max="10997" width="0" style="43" hidden="1" customWidth="1"/>
    <col min="10998" max="10998" width="5.42578125" style="43" customWidth="1"/>
    <col min="10999" max="10999" width="26.5703125" style="43" customWidth="1"/>
    <col min="11000" max="11000" width="25.140625" style="43" customWidth="1"/>
    <col min="11001" max="11004" width="0" style="43" hidden="1" customWidth="1"/>
    <col min="11005" max="11005" width="19.7109375" style="43" customWidth="1"/>
    <col min="11006" max="11007" width="0" style="43" hidden="1" customWidth="1"/>
    <col min="11008" max="11008" width="17" style="43" customWidth="1"/>
    <col min="11009" max="11009" width="14.42578125" style="43" customWidth="1"/>
    <col min="11010" max="11018" width="0" style="43" hidden="1" customWidth="1"/>
    <col min="11019" max="11019" width="12.28515625" style="43" customWidth="1"/>
    <col min="11020" max="11020" width="11" style="43" customWidth="1"/>
    <col min="11021" max="11252" width="9.140625" style="43"/>
    <col min="11253" max="11253" width="0" style="43" hidden="1" customWidth="1"/>
    <col min="11254" max="11254" width="5.42578125" style="43" customWidth="1"/>
    <col min="11255" max="11255" width="26.5703125" style="43" customWidth="1"/>
    <col min="11256" max="11256" width="25.140625" style="43" customWidth="1"/>
    <col min="11257" max="11260" width="0" style="43" hidden="1" customWidth="1"/>
    <col min="11261" max="11261" width="19.7109375" style="43" customWidth="1"/>
    <col min="11262" max="11263" width="0" style="43" hidden="1" customWidth="1"/>
    <col min="11264" max="11264" width="17" style="43" customWidth="1"/>
    <col min="11265" max="11265" width="14.42578125" style="43" customWidth="1"/>
    <col min="11266" max="11274" width="0" style="43" hidden="1" customWidth="1"/>
    <col min="11275" max="11275" width="12.28515625" style="43" customWidth="1"/>
    <col min="11276" max="11276" width="11" style="43" customWidth="1"/>
    <col min="11277" max="11508" width="9.140625" style="43"/>
    <col min="11509" max="11509" width="0" style="43" hidden="1" customWidth="1"/>
    <col min="11510" max="11510" width="5.42578125" style="43" customWidth="1"/>
    <col min="11511" max="11511" width="26.5703125" style="43" customWidth="1"/>
    <col min="11512" max="11512" width="25.140625" style="43" customWidth="1"/>
    <col min="11513" max="11516" width="0" style="43" hidden="1" customWidth="1"/>
    <col min="11517" max="11517" width="19.7109375" style="43" customWidth="1"/>
    <col min="11518" max="11519" width="0" style="43" hidden="1" customWidth="1"/>
    <col min="11520" max="11520" width="17" style="43" customWidth="1"/>
    <col min="11521" max="11521" width="14.42578125" style="43" customWidth="1"/>
    <col min="11522" max="11530" width="0" style="43" hidden="1" customWidth="1"/>
    <col min="11531" max="11531" width="12.28515625" style="43" customWidth="1"/>
    <col min="11532" max="11532" width="11" style="43" customWidth="1"/>
    <col min="11533" max="11764" width="9.140625" style="43"/>
    <col min="11765" max="11765" width="0" style="43" hidden="1" customWidth="1"/>
    <col min="11766" max="11766" width="5.42578125" style="43" customWidth="1"/>
    <col min="11767" max="11767" width="26.5703125" style="43" customWidth="1"/>
    <col min="11768" max="11768" width="25.140625" style="43" customWidth="1"/>
    <col min="11769" max="11772" width="0" style="43" hidden="1" customWidth="1"/>
    <col min="11773" max="11773" width="19.7109375" style="43" customWidth="1"/>
    <col min="11774" max="11775" width="0" style="43" hidden="1" customWidth="1"/>
    <col min="11776" max="11776" width="17" style="43" customWidth="1"/>
    <col min="11777" max="11777" width="14.42578125" style="43" customWidth="1"/>
    <col min="11778" max="11786" width="0" style="43" hidden="1" customWidth="1"/>
    <col min="11787" max="11787" width="12.28515625" style="43" customWidth="1"/>
    <col min="11788" max="11788" width="11" style="43" customWidth="1"/>
    <col min="11789" max="12020" width="9.140625" style="43"/>
    <col min="12021" max="12021" width="0" style="43" hidden="1" customWidth="1"/>
    <col min="12022" max="12022" width="5.42578125" style="43" customWidth="1"/>
    <col min="12023" max="12023" width="26.5703125" style="43" customWidth="1"/>
    <col min="12024" max="12024" width="25.140625" style="43" customWidth="1"/>
    <col min="12025" max="12028" width="0" style="43" hidden="1" customWidth="1"/>
    <col min="12029" max="12029" width="19.7109375" style="43" customWidth="1"/>
    <col min="12030" max="12031" width="0" style="43" hidden="1" customWidth="1"/>
    <col min="12032" max="12032" width="17" style="43" customWidth="1"/>
    <col min="12033" max="12033" width="14.42578125" style="43" customWidth="1"/>
    <col min="12034" max="12042" width="0" style="43" hidden="1" customWidth="1"/>
    <col min="12043" max="12043" width="12.28515625" style="43" customWidth="1"/>
    <col min="12044" max="12044" width="11" style="43" customWidth="1"/>
    <col min="12045" max="12276" width="9.140625" style="43"/>
    <col min="12277" max="12277" width="0" style="43" hidden="1" customWidth="1"/>
    <col min="12278" max="12278" width="5.42578125" style="43" customWidth="1"/>
    <col min="12279" max="12279" width="26.5703125" style="43" customWidth="1"/>
    <col min="12280" max="12280" width="25.140625" style="43" customWidth="1"/>
    <col min="12281" max="12284" width="0" style="43" hidden="1" customWidth="1"/>
    <col min="12285" max="12285" width="19.7109375" style="43" customWidth="1"/>
    <col min="12286" max="12287" width="0" style="43" hidden="1" customWidth="1"/>
    <col min="12288" max="12288" width="17" style="43" customWidth="1"/>
    <col min="12289" max="12289" width="14.42578125" style="43" customWidth="1"/>
    <col min="12290" max="12298" width="0" style="43" hidden="1" customWidth="1"/>
    <col min="12299" max="12299" width="12.28515625" style="43" customWidth="1"/>
    <col min="12300" max="12300" width="11" style="43" customWidth="1"/>
    <col min="12301" max="12532" width="9.140625" style="43"/>
    <col min="12533" max="12533" width="0" style="43" hidden="1" customWidth="1"/>
    <col min="12534" max="12534" width="5.42578125" style="43" customWidth="1"/>
    <col min="12535" max="12535" width="26.5703125" style="43" customWidth="1"/>
    <col min="12536" max="12536" width="25.140625" style="43" customWidth="1"/>
    <col min="12537" max="12540" width="0" style="43" hidden="1" customWidth="1"/>
    <col min="12541" max="12541" width="19.7109375" style="43" customWidth="1"/>
    <col min="12542" max="12543" width="0" style="43" hidden="1" customWidth="1"/>
    <col min="12544" max="12544" width="17" style="43" customWidth="1"/>
    <col min="12545" max="12545" width="14.42578125" style="43" customWidth="1"/>
    <col min="12546" max="12554" width="0" style="43" hidden="1" customWidth="1"/>
    <col min="12555" max="12555" width="12.28515625" style="43" customWidth="1"/>
    <col min="12556" max="12556" width="11" style="43" customWidth="1"/>
    <col min="12557" max="12788" width="9.140625" style="43"/>
    <col min="12789" max="12789" width="0" style="43" hidden="1" customWidth="1"/>
    <col min="12790" max="12790" width="5.42578125" style="43" customWidth="1"/>
    <col min="12791" max="12791" width="26.5703125" style="43" customWidth="1"/>
    <col min="12792" max="12792" width="25.140625" style="43" customWidth="1"/>
    <col min="12793" max="12796" width="0" style="43" hidden="1" customWidth="1"/>
    <col min="12797" max="12797" width="19.7109375" style="43" customWidth="1"/>
    <col min="12798" max="12799" width="0" style="43" hidden="1" customWidth="1"/>
    <col min="12800" max="12800" width="17" style="43" customWidth="1"/>
    <col min="12801" max="12801" width="14.42578125" style="43" customWidth="1"/>
    <col min="12802" max="12810" width="0" style="43" hidden="1" customWidth="1"/>
    <col min="12811" max="12811" width="12.28515625" style="43" customWidth="1"/>
    <col min="12812" max="12812" width="11" style="43" customWidth="1"/>
    <col min="12813" max="13044" width="9.140625" style="43"/>
    <col min="13045" max="13045" width="0" style="43" hidden="1" customWidth="1"/>
    <col min="13046" max="13046" width="5.42578125" style="43" customWidth="1"/>
    <col min="13047" max="13047" width="26.5703125" style="43" customWidth="1"/>
    <col min="13048" max="13048" width="25.140625" style="43" customWidth="1"/>
    <col min="13049" max="13052" width="0" style="43" hidden="1" customWidth="1"/>
    <col min="13053" max="13053" width="19.7109375" style="43" customWidth="1"/>
    <col min="13054" max="13055" width="0" style="43" hidden="1" customWidth="1"/>
    <col min="13056" max="13056" width="17" style="43" customWidth="1"/>
    <col min="13057" max="13057" width="14.42578125" style="43" customWidth="1"/>
    <col min="13058" max="13066" width="0" style="43" hidden="1" customWidth="1"/>
    <col min="13067" max="13067" width="12.28515625" style="43" customWidth="1"/>
    <col min="13068" max="13068" width="11" style="43" customWidth="1"/>
    <col min="13069" max="13300" width="9.140625" style="43"/>
    <col min="13301" max="13301" width="0" style="43" hidden="1" customWidth="1"/>
    <col min="13302" max="13302" width="5.42578125" style="43" customWidth="1"/>
    <col min="13303" max="13303" width="26.5703125" style="43" customWidth="1"/>
    <col min="13304" max="13304" width="25.140625" style="43" customWidth="1"/>
    <col min="13305" max="13308" width="0" style="43" hidden="1" customWidth="1"/>
    <col min="13309" max="13309" width="19.7109375" style="43" customWidth="1"/>
    <col min="13310" max="13311" width="0" style="43" hidden="1" customWidth="1"/>
    <col min="13312" max="13312" width="17" style="43" customWidth="1"/>
    <col min="13313" max="13313" width="14.42578125" style="43" customWidth="1"/>
    <col min="13314" max="13322" width="0" style="43" hidden="1" customWidth="1"/>
    <col min="13323" max="13323" width="12.28515625" style="43" customWidth="1"/>
    <col min="13324" max="13324" width="11" style="43" customWidth="1"/>
    <col min="13325" max="13556" width="9.140625" style="43"/>
    <col min="13557" max="13557" width="0" style="43" hidden="1" customWidth="1"/>
    <col min="13558" max="13558" width="5.42578125" style="43" customWidth="1"/>
    <col min="13559" max="13559" width="26.5703125" style="43" customWidth="1"/>
    <col min="13560" max="13560" width="25.140625" style="43" customWidth="1"/>
    <col min="13561" max="13564" width="0" style="43" hidden="1" customWidth="1"/>
    <col min="13565" max="13565" width="19.7109375" style="43" customWidth="1"/>
    <col min="13566" max="13567" width="0" style="43" hidden="1" customWidth="1"/>
    <col min="13568" max="13568" width="17" style="43" customWidth="1"/>
    <col min="13569" max="13569" width="14.42578125" style="43" customWidth="1"/>
    <col min="13570" max="13578" width="0" style="43" hidden="1" customWidth="1"/>
    <col min="13579" max="13579" width="12.28515625" style="43" customWidth="1"/>
    <col min="13580" max="13580" width="11" style="43" customWidth="1"/>
    <col min="13581" max="13812" width="9.140625" style="43"/>
    <col min="13813" max="13813" width="0" style="43" hidden="1" customWidth="1"/>
    <col min="13814" max="13814" width="5.42578125" style="43" customWidth="1"/>
    <col min="13815" max="13815" width="26.5703125" style="43" customWidth="1"/>
    <col min="13816" max="13816" width="25.140625" style="43" customWidth="1"/>
    <col min="13817" max="13820" width="0" style="43" hidden="1" customWidth="1"/>
    <col min="13821" max="13821" width="19.7109375" style="43" customWidth="1"/>
    <col min="13822" max="13823" width="0" style="43" hidden="1" customWidth="1"/>
    <col min="13824" max="13824" width="17" style="43" customWidth="1"/>
    <col min="13825" max="13825" width="14.42578125" style="43" customWidth="1"/>
    <col min="13826" max="13834" width="0" style="43" hidden="1" customWidth="1"/>
    <col min="13835" max="13835" width="12.28515625" style="43" customWidth="1"/>
    <col min="13836" max="13836" width="11" style="43" customWidth="1"/>
    <col min="13837" max="14068" width="9.140625" style="43"/>
    <col min="14069" max="14069" width="0" style="43" hidden="1" customWidth="1"/>
    <col min="14070" max="14070" width="5.42578125" style="43" customWidth="1"/>
    <col min="14071" max="14071" width="26.5703125" style="43" customWidth="1"/>
    <col min="14072" max="14072" width="25.140625" style="43" customWidth="1"/>
    <col min="14073" max="14076" width="0" style="43" hidden="1" customWidth="1"/>
    <col min="14077" max="14077" width="19.7109375" style="43" customWidth="1"/>
    <col min="14078" max="14079" width="0" style="43" hidden="1" customWidth="1"/>
    <col min="14080" max="14080" width="17" style="43" customWidth="1"/>
    <col min="14081" max="14081" width="14.42578125" style="43" customWidth="1"/>
    <col min="14082" max="14090" width="0" style="43" hidden="1" customWidth="1"/>
    <col min="14091" max="14091" width="12.28515625" style="43" customWidth="1"/>
    <col min="14092" max="14092" width="11" style="43" customWidth="1"/>
    <col min="14093" max="14324" width="9.140625" style="43"/>
    <col min="14325" max="14325" width="0" style="43" hidden="1" customWidth="1"/>
    <col min="14326" max="14326" width="5.42578125" style="43" customWidth="1"/>
    <col min="14327" max="14327" width="26.5703125" style="43" customWidth="1"/>
    <col min="14328" max="14328" width="25.140625" style="43" customWidth="1"/>
    <col min="14329" max="14332" width="0" style="43" hidden="1" customWidth="1"/>
    <col min="14333" max="14333" width="19.7109375" style="43" customWidth="1"/>
    <col min="14334" max="14335" width="0" style="43" hidden="1" customWidth="1"/>
    <col min="14336" max="14336" width="17" style="43" customWidth="1"/>
    <col min="14337" max="14337" width="14.42578125" style="43" customWidth="1"/>
    <col min="14338" max="14346" width="0" style="43" hidden="1" customWidth="1"/>
    <col min="14347" max="14347" width="12.28515625" style="43" customWidth="1"/>
    <col min="14348" max="14348" width="11" style="43" customWidth="1"/>
    <col min="14349" max="14580" width="9.140625" style="43"/>
    <col min="14581" max="14581" width="0" style="43" hidden="1" customWidth="1"/>
    <col min="14582" max="14582" width="5.42578125" style="43" customWidth="1"/>
    <col min="14583" max="14583" width="26.5703125" style="43" customWidth="1"/>
    <col min="14584" max="14584" width="25.140625" style="43" customWidth="1"/>
    <col min="14585" max="14588" width="0" style="43" hidden="1" customWidth="1"/>
    <col min="14589" max="14589" width="19.7109375" style="43" customWidth="1"/>
    <col min="14590" max="14591" width="0" style="43" hidden="1" customWidth="1"/>
    <col min="14592" max="14592" width="17" style="43" customWidth="1"/>
    <col min="14593" max="14593" width="14.42578125" style="43" customWidth="1"/>
    <col min="14594" max="14602" width="0" style="43" hidden="1" customWidth="1"/>
    <col min="14603" max="14603" width="12.28515625" style="43" customWidth="1"/>
    <col min="14604" max="14604" width="11" style="43" customWidth="1"/>
    <col min="14605" max="14836" width="9.140625" style="43"/>
    <col min="14837" max="14837" width="0" style="43" hidden="1" customWidth="1"/>
    <col min="14838" max="14838" width="5.42578125" style="43" customWidth="1"/>
    <col min="14839" max="14839" width="26.5703125" style="43" customWidth="1"/>
    <col min="14840" max="14840" width="25.140625" style="43" customWidth="1"/>
    <col min="14841" max="14844" width="0" style="43" hidden="1" customWidth="1"/>
    <col min="14845" max="14845" width="19.7109375" style="43" customWidth="1"/>
    <col min="14846" max="14847" width="0" style="43" hidden="1" customWidth="1"/>
    <col min="14848" max="14848" width="17" style="43" customWidth="1"/>
    <col min="14849" max="14849" width="14.42578125" style="43" customWidth="1"/>
    <col min="14850" max="14858" width="0" style="43" hidden="1" customWidth="1"/>
    <col min="14859" max="14859" width="12.28515625" style="43" customWidth="1"/>
    <col min="14860" max="14860" width="11" style="43" customWidth="1"/>
    <col min="14861" max="15092" width="9.140625" style="43"/>
    <col min="15093" max="15093" width="0" style="43" hidden="1" customWidth="1"/>
    <col min="15094" max="15094" width="5.42578125" style="43" customWidth="1"/>
    <col min="15095" max="15095" width="26.5703125" style="43" customWidth="1"/>
    <col min="15096" max="15096" width="25.140625" style="43" customWidth="1"/>
    <col min="15097" max="15100" width="0" style="43" hidden="1" customWidth="1"/>
    <col min="15101" max="15101" width="19.7109375" style="43" customWidth="1"/>
    <col min="15102" max="15103" width="0" style="43" hidden="1" customWidth="1"/>
    <col min="15104" max="15104" width="17" style="43" customWidth="1"/>
    <col min="15105" max="15105" width="14.42578125" style="43" customWidth="1"/>
    <col min="15106" max="15114" width="0" style="43" hidden="1" customWidth="1"/>
    <col min="15115" max="15115" width="12.28515625" style="43" customWidth="1"/>
    <col min="15116" max="15116" width="11" style="43" customWidth="1"/>
    <col min="15117" max="15348" width="9.140625" style="43"/>
    <col min="15349" max="15349" width="0" style="43" hidden="1" customWidth="1"/>
    <col min="15350" max="15350" width="5.42578125" style="43" customWidth="1"/>
    <col min="15351" max="15351" width="26.5703125" style="43" customWidth="1"/>
    <col min="15352" max="15352" width="25.140625" style="43" customWidth="1"/>
    <col min="15353" max="15356" width="0" style="43" hidden="1" customWidth="1"/>
    <col min="15357" max="15357" width="19.7109375" style="43" customWidth="1"/>
    <col min="15358" max="15359" width="0" style="43" hidden="1" customWidth="1"/>
    <col min="15360" max="15360" width="17" style="43" customWidth="1"/>
    <col min="15361" max="15361" width="14.42578125" style="43" customWidth="1"/>
    <col min="15362" max="15370" width="0" style="43" hidden="1" customWidth="1"/>
    <col min="15371" max="15371" width="12.28515625" style="43" customWidth="1"/>
    <col min="15372" max="15372" width="11" style="43" customWidth="1"/>
    <col min="15373" max="15604" width="9.140625" style="43"/>
    <col min="15605" max="15605" width="0" style="43" hidden="1" customWidth="1"/>
    <col min="15606" max="15606" width="5.42578125" style="43" customWidth="1"/>
    <col min="15607" max="15607" width="26.5703125" style="43" customWidth="1"/>
    <col min="15608" max="15608" width="25.140625" style="43" customWidth="1"/>
    <col min="15609" max="15612" width="0" style="43" hidden="1" customWidth="1"/>
    <col min="15613" max="15613" width="19.7109375" style="43" customWidth="1"/>
    <col min="15614" max="15615" width="0" style="43" hidden="1" customWidth="1"/>
    <col min="15616" max="15616" width="17" style="43" customWidth="1"/>
    <col min="15617" max="15617" width="14.42578125" style="43" customWidth="1"/>
    <col min="15618" max="15626" width="0" style="43" hidden="1" customWidth="1"/>
    <col min="15627" max="15627" width="12.28515625" style="43" customWidth="1"/>
    <col min="15628" max="15628" width="11" style="43" customWidth="1"/>
    <col min="15629" max="15860" width="9.140625" style="43"/>
    <col min="15861" max="15861" width="0" style="43" hidden="1" customWidth="1"/>
    <col min="15862" max="15862" width="5.42578125" style="43" customWidth="1"/>
    <col min="15863" max="15863" width="26.5703125" style="43" customWidth="1"/>
    <col min="15864" max="15864" width="25.140625" style="43" customWidth="1"/>
    <col min="15865" max="15868" width="0" style="43" hidden="1" customWidth="1"/>
    <col min="15869" max="15869" width="19.7109375" style="43" customWidth="1"/>
    <col min="15870" max="15871" width="0" style="43" hidden="1" customWidth="1"/>
    <col min="15872" max="15872" width="17" style="43" customWidth="1"/>
    <col min="15873" max="15873" width="14.42578125" style="43" customWidth="1"/>
    <col min="15874" max="15882" width="0" style="43" hidden="1" customWidth="1"/>
    <col min="15883" max="15883" width="12.28515625" style="43" customWidth="1"/>
    <col min="15884" max="15884" width="11" style="43" customWidth="1"/>
    <col min="15885" max="16116" width="9.140625" style="43"/>
    <col min="16117" max="16117" width="0" style="43" hidden="1" customWidth="1"/>
    <col min="16118" max="16118" width="5.42578125" style="43" customWidth="1"/>
    <col min="16119" max="16119" width="26.5703125" style="43" customWidth="1"/>
    <col min="16120" max="16120" width="25.140625" style="43" customWidth="1"/>
    <col min="16121" max="16124" width="0" style="43" hidden="1" customWidth="1"/>
    <col min="16125" max="16125" width="19.7109375" style="43" customWidth="1"/>
    <col min="16126" max="16127" width="0" style="43" hidden="1" customWidth="1"/>
    <col min="16128" max="16128" width="17" style="43" customWidth="1"/>
    <col min="16129" max="16129" width="14.42578125" style="43" customWidth="1"/>
    <col min="16130" max="16138" width="0" style="43" hidden="1" customWidth="1"/>
    <col min="16139" max="16139" width="12.28515625" style="43" customWidth="1"/>
    <col min="16140" max="16140" width="11" style="43" customWidth="1"/>
    <col min="16141" max="16384" width="9.140625" style="43"/>
  </cols>
  <sheetData>
    <row r="1" spans="1:13">
      <c r="C1" s="571" t="s">
        <v>255</v>
      </c>
      <c r="D1" s="622"/>
      <c r="E1" s="622"/>
      <c r="F1" s="622"/>
      <c r="G1" s="622"/>
      <c r="H1" s="622"/>
      <c r="I1" s="622"/>
      <c r="J1" s="622"/>
      <c r="K1" s="622"/>
      <c r="L1" s="622"/>
    </row>
    <row r="2" spans="1:13" ht="15">
      <c r="C2" s="609" t="s">
        <v>247</v>
      </c>
      <c r="D2" s="572"/>
      <c r="E2" s="572"/>
      <c r="F2" s="572"/>
      <c r="G2" s="572"/>
      <c r="H2" s="572"/>
      <c r="I2" s="572"/>
      <c r="J2" s="572"/>
      <c r="K2" s="572"/>
      <c r="L2" s="572"/>
    </row>
    <row r="3" spans="1:13" ht="15">
      <c r="B3" s="248"/>
      <c r="C3" s="609" t="s">
        <v>256</v>
      </c>
      <c r="D3" s="572"/>
      <c r="E3" s="572"/>
      <c r="F3" s="572"/>
      <c r="G3" s="572"/>
      <c r="H3" s="572"/>
      <c r="I3" s="572"/>
      <c r="J3" s="572"/>
      <c r="K3" s="572"/>
      <c r="L3" s="572"/>
    </row>
    <row r="4" spans="1:13" ht="15">
      <c r="B4" s="249"/>
      <c r="C4" s="623" t="s">
        <v>257</v>
      </c>
      <c r="D4" s="572"/>
      <c r="E4" s="572"/>
      <c r="F4" s="572"/>
      <c r="G4" s="572"/>
      <c r="H4" s="572"/>
      <c r="I4" s="572"/>
      <c r="J4" s="572"/>
      <c r="K4" s="572"/>
      <c r="L4" s="572"/>
    </row>
    <row r="5" spans="1:13" ht="15">
      <c r="B5" s="249"/>
      <c r="C5" s="41"/>
      <c r="D5" s="582" t="s">
        <v>258</v>
      </c>
      <c r="E5" s="568"/>
      <c r="F5" s="568"/>
      <c r="G5" s="568"/>
      <c r="H5" s="568"/>
      <c r="I5" s="568"/>
      <c r="J5" s="568"/>
      <c r="L5" s="86"/>
    </row>
    <row r="6" spans="1:13" ht="15.75" thickBot="1">
      <c r="B6" s="249"/>
      <c r="D6" s="46" t="s">
        <v>259</v>
      </c>
      <c r="G6" s="45" t="s">
        <v>13</v>
      </c>
      <c r="K6"/>
      <c r="L6" s="45" t="s">
        <v>13</v>
      </c>
    </row>
    <row r="7" spans="1:13" ht="15.75" thickBot="1">
      <c r="B7" s="44"/>
      <c r="C7" s="46" t="s">
        <v>14</v>
      </c>
      <c r="G7" s="118">
        <v>2003</v>
      </c>
      <c r="K7"/>
      <c r="L7" s="65">
        <v>2023</v>
      </c>
    </row>
    <row r="8" spans="1:13" ht="15.75" thickBot="1">
      <c r="B8" s="249"/>
      <c r="C8" s="46" t="s">
        <v>260</v>
      </c>
      <c r="G8" s="118" t="s">
        <v>16</v>
      </c>
      <c r="K8"/>
      <c r="L8" s="71" t="s">
        <v>506</v>
      </c>
    </row>
    <row r="9" spans="1:13" ht="15.75" thickBot="1">
      <c r="B9" s="249"/>
      <c r="C9" s="46" t="s">
        <v>17</v>
      </c>
      <c r="G9" s="118"/>
      <c r="K9"/>
      <c r="L9" s="65">
        <v>2</v>
      </c>
    </row>
    <row r="10" spans="1:13" ht="15.75" thickBot="1">
      <c r="B10" s="249"/>
      <c r="C10" s="46" t="s">
        <v>19</v>
      </c>
      <c r="G10" s="118"/>
      <c r="K10"/>
      <c r="L10" s="65">
        <v>261</v>
      </c>
    </row>
    <row r="11" spans="1:13" ht="15.75" thickBot="1">
      <c r="B11" s="249"/>
      <c r="C11" s="46" t="s">
        <v>261</v>
      </c>
      <c r="D11" s="41"/>
      <c r="G11" s="118" t="s">
        <v>262</v>
      </c>
      <c r="K11"/>
      <c r="L11" s="65">
        <v>7357</v>
      </c>
    </row>
    <row r="12" spans="1:13" ht="15.75" thickBot="1">
      <c r="B12" s="249"/>
      <c r="C12" s="46" t="s">
        <v>20</v>
      </c>
      <c r="D12" s="250"/>
      <c r="G12" s="118" t="s">
        <v>263</v>
      </c>
      <c r="K12"/>
      <c r="L12" s="72" t="s">
        <v>277</v>
      </c>
    </row>
    <row r="13" spans="1:13" ht="15.75" thickBot="1">
      <c r="B13" s="249"/>
      <c r="C13" s="46" t="s">
        <v>22</v>
      </c>
      <c r="G13" s="116" t="s">
        <v>264</v>
      </c>
      <c r="K13"/>
      <c r="L13" s="72" t="s">
        <v>74</v>
      </c>
    </row>
    <row r="14" spans="1:13" ht="16.5" thickBot="1">
      <c r="B14" s="249"/>
      <c r="C14" s="41" t="s">
        <v>34</v>
      </c>
      <c r="D14" s="251"/>
      <c r="G14" s="65"/>
      <c r="K14"/>
      <c r="L14" s="65">
        <v>322</v>
      </c>
    </row>
    <row r="15" spans="1:13">
      <c r="B15" s="249"/>
      <c r="I15" s="41"/>
      <c r="K15" s="45"/>
    </row>
    <row r="16" spans="1:13">
      <c r="A16" s="86"/>
      <c r="B16" s="107"/>
      <c r="C16" s="107"/>
      <c r="D16" s="107"/>
      <c r="E16" s="86"/>
      <c r="F16" s="86"/>
      <c r="G16" s="86"/>
      <c r="H16" s="86"/>
      <c r="I16" s="107"/>
      <c r="M16" s="105"/>
    </row>
    <row r="17" spans="2:13" ht="13.5" thickBot="1">
      <c r="B17" s="45"/>
      <c r="C17" s="45"/>
      <c r="D17" s="45"/>
      <c r="M17" s="105"/>
    </row>
    <row r="18" spans="2:13" ht="77.25" thickBot="1">
      <c r="C18" s="252" t="s">
        <v>265</v>
      </c>
      <c r="D18" s="253" t="s">
        <v>266</v>
      </c>
      <c r="E18" s="254" t="s">
        <v>267</v>
      </c>
      <c r="F18" s="254" t="s">
        <v>268</v>
      </c>
      <c r="G18" s="254" t="s">
        <v>267</v>
      </c>
      <c r="H18" s="254" t="s">
        <v>268</v>
      </c>
      <c r="I18" s="255" t="s">
        <v>269</v>
      </c>
      <c r="L18" s="255" t="s">
        <v>270</v>
      </c>
    </row>
    <row r="19" spans="2:13">
      <c r="B19" s="86"/>
      <c r="C19" s="100">
        <v>1</v>
      </c>
      <c r="D19" s="100">
        <v>2</v>
      </c>
      <c r="E19" s="100">
        <v>3</v>
      </c>
      <c r="F19" s="100">
        <v>2</v>
      </c>
      <c r="G19" s="100">
        <v>3</v>
      </c>
      <c r="H19" s="100">
        <v>2</v>
      </c>
      <c r="I19" s="256">
        <v>3</v>
      </c>
      <c r="L19" s="256">
        <v>3</v>
      </c>
    </row>
    <row r="20" spans="2:13" ht="15">
      <c r="B20" s="86"/>
      <c r="C20" s="619" t="s">
        <v>271</v>
      </c>
      <c r="D20" s="620"/>
      <c r="E20" s="620"/>
      <c r="F20" s="620"/>
      <c r="G20" s="620"/>
      <c r="H20" s="620"/>
      <c r="I20" s="620"/>
      <c r="J20" s="620"/>
      <c r="K20" s="620"/>
      <c r="L20" s="621"/>
    </row>
    <row r="21" spans="2:13">
      <c r="B21" s="86"/>
      <c r="C21" s="432" t="s">
        <v>692</v>
      </c>
      <c r="D21" s="100">
        <v>1</v>
      </c>
      <c r="E21" s="100"/>
      <c r="F21" s="100"/>
      <c r="G21" s="100"/>
      <c r="H21" s="100"/>
      <c r="I21" s="257">
        <v>34500</v>
      </c>
      <c r="L21" s="258">
        <v>414</v>
      </c>
    </row>
    <row r="22" spans="2:13">
      <c r="B22" s="86"/>
      <c r="C22" s="432" t="s">
        <v>693</v>
      </c>
      <c r="D22" s="100">
        <v>1</v>
      </c>
      <c r="E22" s="100"/>
      <c r="F22" s="100"/>
      <c r="G22" s="100"/>
      <c r="H22" s="100"/>
      <c r="I22" s="257">
        <v>34500</v>
      </c>
      <c r="L22" s="258">
        <v>414</v>
      </c>
    </row>
    <row r="23" spans="2:13">
      <c r="B23" s="86"/>
      <c r="C23" s="432" t="s">
        <v>694</v>
      </c>
      <c r="D23" s="100">
        <v>1</v>
      </c>
      <c r="E23" s="100"/>
      <c r="F23" s="100"/>
      <c r="G23" s="100"/>
      <c r="H23" s="100"/>
      <c r="I23" s="257">
        <v>34500</v>
      </c>
      <c r="L23" s="258">
        <v>414</v>
      </c>
    </row>
    <row r="24" spans="2:13">
      <c r="B24" s="86"/>
      <c r="C24" s="432" t="s">
        <v>696</v>
      </c>
      <c r="D24" s="100">
        <v>1</v>
      </c>
      <c r="E24" s="100"/>
      <c r="F24" s="100"/>
      <c r="G24" s="100"/>
      <c r="H24" s="100"/>
      <c r="I24" s="257">
        <v>34500</v>
      </c>
      <c r="L24" s="258">
        <v>414</v>
      </c>
    </row>
    <row r="25" spans="2:13">
      <c r="B25" s="86"/>
      <c r="C25" s="433" t="s">
        <v>697</v>
      </c>
      <c r="D25" s="93">
        <v>1</v>
      </c>
      <c r="E25" s="256"/>
      <c r="F25" s="256"/>
      <c r="G25" s="256"/>
      <c r="H25" s="256"/>
      <c r="I25" s="257">
        <v>34500</v>
      </c>
      <c r="L25" s="258">
        <v>414</v>
      </c>
    </row>
    <row r="26" spans="2:13">
      <c r="B26" s="86"/>
      <c r="C26" s="89" t="s">
        <v>698</v>
      </c>
      <c r="D26" s="256">
        <v>1</v>
      </c>
      <c r="E26" s="256"/>
      <c r="F26" s="256"/>
      <c r="G26" s="256"/>
      <c r="H26" s="256"/>
      <c r="I26" s="257">
        <v>34500</v>
      </c>
      <c r="L26" s="258">
        <v>414</v>
      </c>
    </row>
    <row r="27" spans="2:13">
      <c r="B27" s="86"/>
      <c r="C27" s="89" t="s">
        <v>272</v>
      </c>
      <c r="D27" s="82">
        <v>1</v>
      </c>
      <c r="E27" s="58"/>
      <c r="F27" s="58"/>
      <c r="G27" s="58"/>
      <c r="H27" s="58"/>
      <c r="I27" s="257">
        <v>34500</v>
      </c>
      <c r="J27" s="58"/>
      <c r="K27" s="58"/>
      <c r="L27" s="258">
        <v>414</v>
      </c>
    </row>
    <row r="28" spans="2:13">
      <c r="B28" s="86"/>
      <c r="C28" s="89" t="s">
        <v>695</v>
      </c>
      <c r="D28" s="82">
        <v>1</v>
      </c>
      <c r="E28" s="58"/>
      <c r="F28" s="58"/>
      <c r="G28" s="58"/>
      <c r="H28" s="58"/>
      <c r="I28" s="257">
        <v>34500</v>
      </c>
      <c r="J28" s="58"/>
      <c r="K28" s="58"/>
      <c r="L28" s="258">
        <v>414</v>
      </c>
    </row>
    <row r="29" spans="2:13">
      <c r="B29" s="86"/>
      <c r="C29" s="98" t="s">
        <v>110</v>
      </c>
      <c r="D29" s="98">
        <f>SUM(D21:D28)</f>
        <v>8</v>
      </c>
      <c r="E29" s="259"/>
      <c r="F29" s="259"/>
      <c r="G29" s="259"/>
      <c r="H29" s="259"/>
      <c r="I29" s="260">
        <f>SUM(I21:I28)</f>
        <v>276000</v>
      </c>
      <c r="J29" s="247"/>
      <c r="K29" s="247"/>
      <c r="L29" s="489">
        <v>3347</v>
      </c>
    </row>
    <row r="30" spans="2:13">
      <c r="B30" s="86"/>
      <c r="C30" s="86"/>
      <c r="D30" s="86"/>
      <c r="L30" s="488"/>
    </row>
    <row r="31" spans="2:13">
      <c r="B31" s="86"/>
      <c r="C31" s="86"/>
      <c r="D31" s="86"/>
    </row>
    <row r="32" spans="2:13" ht="15">
      <c r="B32" s="86"/>
      <c r="C32" s="4" t="s">
        <v>412</v>
      </c>
      <c r="D32" s="5"/>
      <c r="E32" s="5"/>
      <c r="F32" s="5"/>
      <c r="G32" s="5"/>
      <c r="H32" s="5"/>
      <c r="I32"/>
    </row>
    <row r="33" spans="3:9" ht="15">
      <c r="C33" s="4" t="s">
        <v>6</v>
      </c>
      <c r="D33" s="5"/>
      <c r="E33" s="5"/>
      <c r="F33" s="5"/>
      <c r="G33" s="5"/>
      <c r="H33" s="5"/>
      <c r="I33"/>
    </row>
    <row r="34" spans="3:9" ht="15">
      <c r="C34" s="4"/>
      <c r="D34" s="5"/>
      <c r="E34" s="5"/>
      <c r="F34" s="5"/>
      <c r="G34" s="5"/>
      <c r="H34" s="5"/>
      <c r="I34"/>
    </row>
    <row r="35" spans="3:9" ht="15">
      <c r="C35" s="4" t="s">
        <v>29</v>
      </c>
      <c r="D35" s="5"/>
      <c r="E35" s="5"/>
      <c r="F35" s="5"/>
      <c r="G35" s="5"/>
      <c r="H35" s="5"/>
      <c r="I35"/>
    </row>
    <row r="36" spans="3:9" ht="15">
      <c r="C36" s="4" t="s">
        <v>8</v>
      </c>
      <c r="D36" s="5"/>
      <c r="E36" s="5"/>
      <c r="F36" s="5"/>
      <c r="G36" s="5"/>
      <c r="H36" s="5"/>
      <c r="I36"/>
    </row>
    <row r="37" spans="3:9">
      <c r="C37" s="86"/>
      <c r="D37" s="86"/>
    </row>
  </sheetData>
  <mergeCells count="6">
    <mergeCell ref="C20:L20"/>
    <mergeCell ref="C1:L1"/>
    <mergeCell ref="C2:L2"/>
    <mergeCell ref="C3:L3"/>
    <mergeCell ref="C4:L4"/>
    <mergeCell ref="D5:J5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2"/>
  <sheetViews>
    <sheetView topLeftCell="A7" workbookViewId="0">
      <selection activeCell="D33" sqref="D33"/>
    </sheetView>
  </sheetViews>
  <sheetFormatPr defaultRowHeight="15"/>
  <cols>
    <col min="1" max="1" width="26.140625" customWidth="1"/>
    <col min="4" max="4" width="9.85546875" customWidth="1"/>
    <col min="5" max="5" width="9" customWidth="1"/>
    <col min="6" max="6" width="10.28515625" customWidth="1"/>
    <col min="7" max="7" width="10" customWidth="1"/>
    <col min="255" max="255" width="26.140625" customWidth="1"/>
    <col min="258" max="258" width="8.28515625" customWidth="1"/>
    <col min="259" max="259" width="9" customWidth="1"/>
    <col min="260" max="260" width="10.28515625" customWidth="1"/>
    <col min="261" max="261" width="10" customWidth="1"/>
    <col min="511" max="511" width="26.140625" customWidth="1"/>
    <col min="514" max="514" width="8.28515625" customWidth="1"/>
    <col min="515" max="515" width="9" customWidth="1"/>
    <col min="516" max="516" width="10.28515625" customWidth="1"/>
    <col min="517" max="517" width="10" customWidth="1"/>
    <col min="767" max="767" width="26.140625" customWidth="1"/>
    <col min="770" max="770" width="8.28515625" customWidth="1"/>
    <col min="771" max="771" width="9" customWidth="1"/>
    <col min="772" max="772" width="10.28515625" customWidth="1"/>
    <col min="773" max="773" width="10" customWidth="1"/>
    <col min="1023" max="1023" width="26.140625" customWidth="1"/>
    <col min="1026" max="1026" width="8.28515625" customWidth="1"/>
    <col min="1027" max="1027" width="9" customWidth="1"/>
    <col min="1028" max="1028" width="10.28515625" customWidth="1"/>
    <col min="1029" max="1029" width="10" customWidth="1"/>
    <col min="1279" max="1279" width="26.140625" customWidth="1"/>
    <col min="1282" max="1282" width="8.28515625" customWidth="1"/>
    <col min="1283" max="1283" width="9" customWidth="1"/>
    <col min="1284" max="1284" width="10.28515625" customWidth="1"/>
    <col min="1285" max="1285" width="10" customWidth="1"/>
    <col min="1535" max="1535" width="26.140625" customWidth="1"/>
    <col min="1538" max="1538" width="8.28515625" customWidth="1"/>
    <col min="1539" max="1539" width="9" customWidth="1"/>
    <col min="1540" max="1540" width="10.28515625" customWidth="1"/>
    <col min="1541" max="1541" width="10" customWidth="1"/>
    <col min="1791" max="1791" width="26.140625" customWidth="1"/>
    <col min="1794" max="1794" width="8.28515625" customWidth="1"/>
    <col min="1795" max="1795" width="9" customWidth="1"/>
    <col min="1796" max="1796" width="10.28515625" customWidth="1"/>
    <col min="1797" max="1797" width="10" customWidth="1"/>
    <col min="2047" max="2047" width="26.140625" customWidth="1"/>
    <col min="2050" max="2050" width="8.28515625" customWidth="1"/>
    <col min="2051" max="2051" width="9" customWidth="1"/>
    <col min="2052" max="2052" width="10.28515625" customWidth="1"/>
    <col min="2053" max="2053" width="10" customWidth="1"/>
    <col min="2303" max="2303" width="26.140625" customWidth="1"/>
    <col min="2306" max="2306" width="8.28515625" customWidth="1"/>
    <col min="2307" max="2307" width="9" customWidth="1"/>
    <col min="2308" max="2308" width="10.28515625" customWidth="1"/>
    <col min="2309" max="2309" width="10" customWidth="1"/>
    <col min="2559" max="2559" width="26.140625" customWidth="1"/>
    <col min="2562" max="2562" width="8.28515625" customWidth="1"/>
    <col min="2563" max="2563" width="9" customWidth="1"/>
    <col min="2564" max="2564" width="10.28515625" customWidth="1"/>
    <col min="2565" max="2565" width="10" customWidth="1"/>
    <col min="2815" max="2815" width="26.140625" customWidth="1"/>
    <col min="2818" max="2818" width="8.28515625" customWidth="1"/>
    <col min="2819" max="2819" width="9" customWidth="1"/>
    <col min="2820" max="2820" width="10.28515625" customWidth="1"/>
    <col min="2821" max="2821" width="10" customWidth="1"/>
    <col min="3071" max="3071" width="26.140625" customWidth="1"/>
    <col min="3074" max="3074" width="8.28515625" customWidth="1"/>
    <col min="3075" max="3075" width="9" customWidth="1"/>
    <col min="3076" max="3076" width="10.28515625" customWidth="1"/>
    <col min="3077" max="3077" width="10" customWidth="1"/>
    <col min="3327" max="3327" width="26.140625" customWidth="1"/>
    <col min="3330" max="3330" width="8.28515625" customWidth="1"/>
    <col min="3331" max="3331" width="9" customWidth="1"/>
    <col min="3332" max="3332" width="10.28515625" customWidth="1"/>
    <col min="3333" max="3333" width="10" customWidth="1"/>
    <col min="3583" max="3583" width="26.140625" customWidth="1"/>
    <col min="3586" max="3586" width="8.28515625" customWidth="1"/>
    <col min="3587" max="3587" width="9" customWidth="1"/>
    <col min="3588" max="3588" width="10.28515625" customWidth="1"/>
    <col min="3589" max="3589" width="10" customWidth="1"/>
    <col min="3839" max="3839" width="26.140625" customWidth="1"/>
    <col min="3842" max="3842" width="8.28515625" customWidth="1"/>
    <col min="3843" max="3843" width="9" customWidth="1"/>
    <col min="3844" max="3844" width="10.28515625" customWidth="1"/>
    <col min="3845" max="3845" width="10" customWidth="1"/>
    <col min="4095" max="4095" width="26.140625" customWidth="1"/>
    <col min="4098" max="4098" width="8.28515625" customWidth="1"/>
    <col min="4099" max="4099" width="9" customWidth="1"/>
    <col min="4100" max="4100" width="10.28515625" customWidth="1"/>
    <col min="4101" max="4101" width="10" customWidth="1"/>
    <col min="4351" max="4351" width="26.140625" customWidth="1"/>
    <col min="4354" max="4354" width="8.28515625" customWidth="1"/>
    <col min="4355" max="4355" width="9" customWidth="1"/>
    <col min="4356" max="4356" width="10.28515625" customWidth="1"/>
    <col min="4357" max="4357" width="10" customWidth="1"/>
    <col min="4607" max="4607" width="26.140625" customWidth="1"/>
    <col min="4610" max="4610" width="8.28515625" customWidth="1"/>
    <col min="4611" max="4611" width="9" customWidth="1"/>
    <col min="4612" max="4612" width="10.28515625" customWidth="1"/>
    <col min="4613" max="4613" width="10" customWidth="1"/>
    <col min="4863" max="4863" width="26.140625" customWidth="1"/>
    <col min="4866" max="4866" width="8.28515625" customWidth="1"/>
    <col min="4867" max="4867" width="9" customWidth="1"/>
    <col min="4868" max="4868" width="10.28515625" customWidth="1"/>
    <col min="4869" max="4869" width="10" customWidth="1"/>
    <col min="5119" max="5119" width="26.140625" customWidth="1"/>
    <col min="5122" max="5122" width="8.28515625" customWidth="1"/>
    <col min="5123" max="5123" width="9" customWidth="1"/>
    <col min="5124" max="5124" width="10.28515625" customWidth="1"/>
    <col min="5125" max="5125" width="10" customWidth="1"/>
    <col min="5375" max="5375" width="26.140625" customWidth="1"/>
    <col min="5378" max="5378" width="8.28515625" customWidth="1"/>
    <col min="5379" max="5379" width="9" customWidth="1"/>
    <col min="5380" max="5380" width="10.28515625" customWidth="1"/>
    <col min="5381" max="5381" width="10" customWidth="1"/>
    <col min="5631" max="5631" width="26.140625" customWidth="1"/>
    <col min="5634" max="5634" width="8.28515625" customWidth="1"/>
    <col min="5635" max="5635" width="9" customWidth="1"/>
    <col min="5636" max="5636" width="10.28515625" customWidth="1"/>
    <col min="5637" max="5637" width="10" customWidth="1"/>
    <col min="5887" max="5887" width="26.140625" customWidth="1"/>
    <col min="5890" max="5890" width="8.28515625" customWidth="1"/>
    <col min="5891" max="5891" width="9" customWidth="1"/>
    <col min="5892" max="5892" width="10.28515625" customWidth="1"/>
    <col min="5893" max="5893" width="10" customWidth="1"/>
    <col min="6143" max="6143" width="26.140625" customWidth="1"/>
    <col min="6146" max="6146" width="8.28515625" customWidth="1"/>
    <col min="6147" max="6147" width="9" customWidth="1"/>
    <col min="6148" max="6148" width="10.28515625" customWidth="1"/>
    <col min="6149" max="6149" width="10" customWidth="1"/>
    <col min="6399" max="6399" width="26.140625" customWidth="1"/>
    <col min="6402" max="6402" width="8.28515625" customWidth="1"/>
    <col min="6403" max="6403" width="9" customWidth="1"/>
    <col min="6404" max="6404" width="10.28515625" customWidth="1"/>
    <col min="6405" max="6405" width="10" customWidth="1"/>
    <col min="6655" max="6655" width="26.140625" customWidth="1"/>
    <col min="6658" max="6658" width="8.28515625" customWidth="1"/>
    <col min="6659" max="6659" width="9" customWidth="1"/>
    <col min="6660" max="6660" width="10.28515625" customWidth="1"/>
    <col min="6661" max="6661" width="10" customWidth="1"/>
    <col min="6911" max="6911" width="26.140625" customWidth="1"/>
    <col min="6914" max="6914" width="8.28515625" customWidth="1"/>
    <col min="6915" max="6915" width="9" customWidth="1"/>
    <col min="6916" max="6916" width="10.28515625" customWidth="1"/>
    <col min="6917" max="6917" width="10" customWidth="1"/>
    <col min="7167" max="7167" width="26.140625" customWidth="1"/>
    <col min="7170" max="7170" width="8.28515625" customWidth="1"/>
    <col min="7171" max="7171" width="9" customWidth="1"/>
    <col min="7172" max="7172" width="10.28515625" customWidth="1"/>
    <col min="7173" max="7173" width="10" customWidth="1"/>
    <col min="7423" max="7423" width="26.140625" customWidth="1"/>
    <col min="7426" max="7426" width="8.28515625" customWidth="1"/>
    <col min="7427" max="7427" width="9" customWidth="1"/>
    <col min="7428" max="7428" width="10.28515625" customWidth="1"/>
    <col min="7429" max="7429" width="10" customWidth="1"/>
    <col min="7679" max="7679" width="26.140625" customWidth="1"/>
    <col min="7682" max="7682" width="8.28515625" customWidth="1"/>
    <col min="7683" max="7683" width="9" customWidth="1"/>
    <col min="7684" max="7684" width="10.28515625" customWidth="1"/>
    <col min="7685" max="7685" width="10" customWidth="1"/>
    <col min="7935" max="7935" width="26.140625" customWidth="1"/>
    <col min="7938" max="7938" width="8.28515625" customWidth="1"/>
    <col min="7939" max="7939" width="9" customWidth="1"/>
    <col min="7940" max="7940" width="10.28515625" customWidth="1"/>
    <col min="7941" max="7941" width="10" customWidth="1"/>
    <col min="8191" max="8191" width="26.140625" customWidth="1"/>
    <col min="8194" max="8194" width="8.28515625" customWidth="1"/>
    <col min="8195" max="8195" width="9" customWidth="1"/>
    <col min="8196" max="8196" width="10.28515625" customWidth="1"/>
    <col min="8197" max="8197" width="10" customWidth="1"/>
    <col min="8447" max="8447" width="26.140625" customWidth="1"/>
    <col min="8450" max="8450" width="8.28515625" customWidth="1"/>
    <col min="8451" max="8451" width="9" customWidth="1"/>
    <col min="8452" max="8452" width="10.28515625" customWidth="1"/>
    <col min="8453" max="8453" width="10" customWidth="1"/>
    <col min="8703" max="8703" width="26.140625" customWidth="1"/>
    <col min="8706" max="8706" width="8.28515625" customWidth="1"/>
    <col min="8707" max="8707" width="9" customWidth="1"/>
    <col min="8708" max="8708" width="10.28515625" customWidth="1"/>
    <col min="8709" max="8709" width="10" customWidth="1"/>
    <col min="8959" max="8959" width="26.140625" customWidth="1"/>
    <col min="8962" max="8962" width="8.28515625" customWidth="1"/>
    <col min="8963" max="8963" width="9" customWidth="1"/>
    <col min="8964" max="8964" width="10.28515625" customWidth="1"/>
    <col min="8965" max="8965" width="10" customWidth="1"/>
    <col min="9215" max="9215" width="26.140625" customWidth="1"/>
    <col min="9218" max="9218" width="8.28515625" customWidth="1"/>
    <col min="9219" max="9219" width="9" customWidth="1"/>
    <col min="9220" max="9220" width="10.28515625" customWidth="1"/>
    <col min="9221" max="9221" width="10" customWidth="1"/>
    <col min="9471" max="9471" width="26.140625" customWidth="1"/>
    <col min="9474" max="9474" width="8.28515625" customWidth="1"/>
    <col min="9475" max="9475" width="9" customWidth="1"/>
    <col min="9476" max="9476" width="10.28515625" customWidth="1"/>
    <col min="9477" max="9477" width="10" customWidth="1"/>
    <col min="9727" max="9727" width="26.140625" customWidth="1"/>
    <col min="9730" max="9730" width="8.28515625" customWidth="1"/>
    <col min="9731" max="9731" width="9" customWidth="1"/>
    <col min="9732" max="9732" width="10.28515625" customWidth="1"/>
    <col min="9733" max="9733" width="10" customWidth="1"/>
    <col min="9983" max="9983" width="26.140625" customWidth="1"/>
    <col min="9986" max="9986" width="8.28515625" customWidth="1"/>
    <col min="9987" max="9987" width="9" customWidth="1"/>
    <col min="9988" max="9988" width="10.28515625" customWidth="1"/>
    <col min="9989" max="9989" width="10" customWidth="1"/>
    <col min="10239" max="10239" width="26.140625" customWidth="1"/>
    <col min="10242" max="10242" width="8.28515625" customWidth="1"/>
    <col min="10243" max="10243" width="9" customWidth="1"/>
    <col min="10244" max="10244" width="10.28515625" customWidth="1"/>
    <col min="10245" max="10245" width="10" customWidth="1"/>
    <col min="10495" max="10495" width="26.140625" customWidth="1"/>
    <col min="10498" max="10498" width="8.28515625" customWidth="1"/>
    <col min="10499" max="10499" width="9" customWidth="1"/>
    <col min="10500" max="10500" width="10.28515625" customWidth="1"/>
    <col min="10501" max="10501" width="10" customWidth="1"/>
    <col min="10751" max="10751" width="26.140625" customWidth="1"/>
    <col min="10754" max="10754" width="8.28515625" customWidth="1"/>
    <col min="10755" max="10755" width="9" customWidth="1"/>
    <col min="10756" max="10756" width="10.28515625" customWidth="1"/>
    <col min="10757" max="10757" width="10" customWidth="1"/>
    <col min="11007" max="11007" width="26.140625" customWidth="1"/>
    <col min="11010" max="11010" width="8.28515625" customWidth="1"/>
    <col min="11011" max="11011" width="9" customWidth="1"/>
    <col min="11012" max="11012" width="10.28515625" customWidth="1"/>
    <col min="11013" max="11013" width="10" customWidth="1"/>
    <col min="11263" max="11263" width="26.140625" customWidth="1"/>
    <col min="11266" max="11266" width="8.28515625" customWidth="1"/>
    <col min="11267" max="11267" width="9" customWidth="1"/>
    <col min="11268" max="11268" width="10.28515625" customWidth="1"/>
    <col min="11269" max="11269" width="10" customWidth="1"/>
    <col min="11519" max="11519" width="26.140625" customWidth="1"/>
    <col min="11522" max="11522" width="8.28515625" customWidth="1"/>
    <col min="11523" max="11523" width="9" customWidth="1"/>
    <col min="11524" max="11524" width="10.28515625" customWidth="1"/>
    <col min="11525" max="11525" width="10" customWidth="1"/>
    <col min="11775" max="11775" width="26.140625" customWidth="1"/>
    <col min="11778" max="11778" width="8.28515625" customWidth="1"/>
    <col min="11779" max="11779" width="9" customWidth="1"/>
    <col min="11780" max="11780" width="10.28515625" customWidth="1"/>
    <col min="11781" max="11781" width="10" customWidth="1"/>
    <col min="12031" max="12031" width="26.140625" customWidth="1"/>
    <col min="12034" max="12034" width="8.28515625" customWidth="1"/>
    <col min="12035" max="12035" width="9" customWidth="1"/>
    <col min="12036" max="12036" width="10.28515625" customWidth="1"/>
    <col min="12037" max="12037" width="10" customWidth="1"/>
    <col min="12287" max="12287" width="26.140625" customWidth="1"/>
    <col min="12290" max="12290" width="8.28515625" customWidth="1"/>
    <col min="12291" max="12291" width="9" customWidth="1"/>
    <col min="12292" max="12292" width="10.28515625" customWidth="1"/>
    <col min="12293" max="12293" width="10" customWidth="1"/>
    <col min="12543" max="12543" width="26.140625" customWidth="1"/>
    <col min="12546" max="12546" width="8.28515625" customWidth="1"/>
    <col min="12547" max="12547" width="9" customWidth="1"/>
    <col min="12548" max="12548" width="10.28515625" customWidth="1"/>
    <col min="12549" max="12549" width="10" customWidth="1"/>
    <col min="12799" max="12799" width="26.140625" customWidth="1"/>
    <col min="12802" max="12802" width="8.28515625" customWidth="1"/>
    <col min="12803" max="12803" width="9" customWidth="1"/>
    <col min="12804" max="12804" width="10.28515625" customWidth="1"/>
    <col min="12805" max="12805" width="10" customWidth="1"/>
    <col min="13055" max="13055" width="26.140625" customWidth="1"/>
    <col min="13058" max="13058" width="8.28515625" customWidth="1"/>
    <col min="13059" max="13059" width="9" customWidth="1"/>
    <col min="13060" max="13060" width="10.28515625" customWidth="1"/>
    <col min="13061" max="13061" width="10" customWidth="1"/>
    <col min="13311" max="13311" width="26.140625" customWidth="1"/>
    <col min="13314" max="13314" width="8.28515625" customWidth="1"/>
    <col min="13315" max="13315" width="9" customWidth="1"/>
    <col min="13316" max="13316" width="10.28515625" customWidth="1"/>
    <col min="13317" max="13317" width="10" customWidth="1"/>
    <col min="13567" max="13567" width="26.140625" customWidth="1"/>
    <col min="13570" max="13570" width="8.28515625" customWidth="1"/>
    <col min="13571" max="13571" width="9" customWidth="1"/>
    <col min="13572" max="13572" width="10.28515625" customWidth="1"/>
    <col min="13573" max="13573" width="10" customWidth="1"/>
    <col min="13823" max="13823" width="26.140625" customWidth="1"/>
    <col min="13826" max="13826" width="8.28515625" customWidth="1"/>
    <col min="13827" max="13827" width="9" customWidth="1"/>
    <col min="13828" max="13828" width="10.28515625" customWidth="1"/>
    <col min="13829" max="13829" width="10" customWidth="1"/>
    <col min="14079" max="14079" width="26.140625" customWidth="1"/>
    <col min="14082" max="14082" width="8.28515625" customWidth="1"/>
    <col min="14083" max="14083" width="9" customWidth="1"/>
    <col min="14084" max="14084" width="10.28515625" customWidth="1"/>
    <col min="14085" max="14085" width="10" customWidth="1"/>
    <col min="14335" max="14335" width="26.140625" customWidth="1"/>
    <col min="14338" max="14338" width="8.28515625" customWidth="1"/>
    <col min="14339" max="14339" width="9" customWidth="1"/>
    <col min="14340" max="14340" width="10.28515625" customWidth="1"/>
    <col min="14341" max="14341" width="10" customWidth="1"/>
    <col min="14591" max="14591" width="26.140625" customWidth="1"/>
    <col min="14594" max="14594" width="8.28515625" customWidth="1"/>
    <col min="14595" max="14595" width="9" customWidth="1"/>
    <col min="14596" max="14596" width="10.28515625" customWidth="1"/>
    <col min="14597" max="14597" width="10" customWidth="1"/>
    <col min="14847" max="14847" width="26.140625" customWidth="1"/>
    <col min="14850" max="14850" width="8.28515625" customWidth="1"/>
    <col min="14851" max="14851" width="9" customWidth="1"/>
    <col min="14852" max="14852" width="10.28515625" customWidth="1"/>
    <col min="14853" max="14853" width="10" customWidth="1"/>
    <col min="15103" max="15103" width="26.140625" customWidth="1"/>
    <col min="15106" max="15106" width="8.28515625" customWidth="1"/>
    <col min="15107" max="15107" width="9" customWidth="1"/>
    <col min="15108" max="15108" width="10.28515625" customWidth="1"/>
    <col min="15109" max="15109" width="10" customWidth="1"/>
    <col min="15359" max="15359" width="26.140625" customWidth="1"/>
    <col min="15362" max="15362" width="8.28515625" customWidth="1"/>
    <col min="15363" max="15363" width="9" customWidth="1"/>
    <col min="15364" max="15364" width="10.28515625" customWidth="1"/>
    <col min="15365" max="15365" width="10" customWidth="1"/>
    <col min="15615" max="15615" width="26.140625" customWidth="1"/>
    <col min="15618" max="15618" width="8.28515625" customWidth="1"/>
    <col min="15619" max="15619" width="9" customWidth="1"/>
    <col min="15620" max="15620" width="10.28515625" customWidth="1"/>
    <col min="15621" max="15621" width="10" customWidth="1"/>
    <col min="15871" max="15871" width="26.140625" customWidth="1"/>
    <col min="15874" max="15874" width="8.28515625" customWidth="1"/>
    <col min="15875" max="15875" width="9" customWidth="1"/>
    <col min="15876" max="15876" width="10.28515625" customWidth="1"/>
    <col min="15877" max="15877" width="10" customWidth="1"/>
    <col min="16127" max="16127" width="26.140625" customWidth="1"/>
    <col min="16130" max="16130" width="8.28515625" customWidth="1"/>
    <col min="16131" max="16131" width="9" customWidth="1"/>
    <col min="16132" max="16132" width="10.28515625" customWidth="1"/>
    <col min="16133" max="16133" width="10" customWidth="1"/>
  </cols>
  <sheetData>
    <row r="1" spans="1:9">
      <c r="A1" s="549" t="s">
        <v>494</v>
      </c>
      <c r="B1" s="569"/>
      <c r="C1" s="569"/>
      <c r="D1" s="569"/>
      <c r="E1" s="569"/>
      <c r="F1" s="569"/>
      <c r="G1" s="569"/>
    </row>
    <row r="2" spans="1:9" ht="15" customHeight="1">
      <c r="A2" s="549" t="s">
        <v>9</v>
      </c>
      <c r="B2" s="569"/>
      <c r="C2" s="569"/>
      <c r="D2" s="569"/>
      <c r="E2" s="569"/>
      <c r="F2" s="569"/>
      <c r="G2" s="569"/>
      <c r="H2" s="570"/>
      <c r="I2" s="570"/>
    </row>
    <row r="3" spans="1:9">
      <c r="A3" s="549" t="s">
        <v>10</v>
      </c>
      <c r="B3" s="569"/>
      <c r="C3" s="569"/>
      <c r="D3" s="569"/>
      <c r="E3" s="569"/>
      <c r="F3" s="569"/>
      <c r="G3" s="569"/>
    </row>
    <row r="4" spans="1:9">
      <c r="A4" s="571" t="s">
        <v>11</v>
      </c>
      <c r="B4" s="572"/>
      <c r="C4" s="572"/>
      <c r="D4" s="572"/>
      <c r="E4" s="572"/>
      <c r="F4" s="572"/>
      <c r="G4" s="572"/>
    </row>
    <row r="5" spans="1:9">
      <c r="A5" s="67"/>
      <c r="B5" s="68"/>
      <c r="C5" s="68"/>
      <c r="D5" s="68"/>
      <c r="E5" s="68"/>
      <c r="F5" s="68"/>
      <c r="G5" s="68"/>
    </row>
    <row r="6" spans="1:9" ht="48" customHeight="1">
      <c r="A6" s="566" t="s">
        <v>12</v>
      </c>
      <c r="B6" s="567"/>
      <c r="C6" s="567"/>
      <c r="D6" s="567"/>
      <c r="E6" s="567"/>
      <c r="F6" s="568"/>
      <c r="G6" s="568"/>
    </row>
    <row r="7" spans="1:9" ht="15.75">
      <c r="A7" s="11"/>
      <c r="B7" s="11"/>
      <c r="C7" s="11"/>
      <c r="D7" s="10"/>
      <c r="E7" s="10"/>
    </row>
    <row r="8" spans="1:9" ht="15.75" thickBot="1">
      <c r="A8" s="9"/>
      <c r="B8" s="9"/>
      <c r="C8" s="9"/>
      <c r="D8" s="12"/>
      <c r="E8" s="10"/>
      <c r="G8" s="12" t="s">
        <v>13</v>
      </c>
    </row>
    <row r="9" spans="1:9">
      <c r="A9" s="9" t="s">
        <v>14</v>
      </c>
      <c r="B9" s="9"/>
      <c r="C9" s="9"/>
      <c r="D9" s="12"/>
      <c r="E9" s="10"/>
      <c r="G9" s="13">
        <v>2023</v>
      </c>
    </row>
    <row r="10" spans="1:9">
      <c r="A10" s="9" t="s">
        <v>15</v>
      </c>
      <c r="B10" s="9"/>
      <c r="C10" s="9"/>
      <c r="D10" s="12"/>
      <c r="E10" s="10"/>
      <c r="G10" s="14" t="s">
        <v>506</v>
      </c>
    </row>
    <row r="11" spans="1:9">
      <c r="A11" s="9" t="s">
        <v>17</v>
      </c>
      <c r="B11" s="9"/>
      <c r="C11" s="9"/>
      <c r="D11" s="12"/>
      <c r="E11" s="10"/>
      <c r="G11" s="15">
        <v>4</v>
      </c>
    </row>
    <row r="12" spans="1:9">
      <c r="A12" s="9" t="s">
        <v>18</v>
      </c>
      <c r="B12" s="9"/>
      <c r="C12" s="9"/>
      <c r="D12" s="12"/>
      <c r="E12" s="10"/>
      <c r="G12" s="15">
        <v>7357</v>
      </c>
    </row>
    <row r="13" spans="1:9">
      <c r="A13" s="9" t="s">
        <v>19</v>
      </c>
      <c r="B13" s="9"/>
      <c r="C13" s="9"/>
      <c r="D13" s="12"/>
      <c r="E13" s="10"/>
      <c r="G13" s="15">
        <v>261</v>
      </c>
    </row>
    <row r="14" spans="1:9">
      <c r="A14" s="9" t="s">
        <v>20</v>
      </c>
      <c r="B14" s="9"/>
      <c r="C14" s="9"/>
      <c r="D14" s="12"/>
      <c r="E14" s="10"/>
      <c r="G14" s="16" t="s">
        <v>281</v>
      </c>
    </row>
    <row r="15" spans="1:9" ht="15.75" thickBot="1">
      <c r="A15" s="9" t="s">
        <v>22</v>
      </c>
      <c r="B15" s="9"/>
      <c r="C15" s="9"/>
      <c r="D15" s="12"/>
      <c r="E15" s="10"/>
      <c r="G15" s="17" t="s">
        <v>74</v>
      </c>
    </row>
    <row r="16" spans="1:9">
      <c r="A16" s="9"/>
      <c r="B16" s="9"/>
      <c r="C16" s="9"/>
      <c r="D16" s="10"/>
      <c r="E16" s="10"/>
    </row>
    <row r="17" spans="1:8">
      <c r="A17" s="9"/>
      <c r="B17" s="9"/>
      <c r="C17" s="9"/>
      <c r="D17" s="10"/>
      <c r="E17" s="10"/>
    </row>
    <row r="18" spans="1:8">
      <c r="A18" s="557" t="s">
        <v>23</v>
      </c>
      <c r="B18" s="559" t="s">
        <v>606</v>
      </c>
      <c r="C18" s="559"/>
      <c r="D18" s="560" t="s">
        <v>607</v>
      </c>
      <c r="E18" s="559" t="s">
        <v>24</v>
      </c>
      <c r="F18" s="559"/>
      <c r="G18" s="559"/>
      <c r="H18" s="18"/>
    </row>
    <row r="19" spans="1:8" ht="25.5">
      <c r="A19" s="558"/>
      <c r="B19" s="19" t="s">
        <v>25</v>
      </c>
      <c r="C19" s="19" t="s">
        <v>26</v>
      </c>
      <c r="D19" s="561"/>
      <c r="E19" s="20">
        <v>2025</v>
      </c>
      <c r="F19" s="20">
        <v>2026</v>
      </c>
      <c r="G19" s="20">
        <v>2027</v>
      </c>
    </row>
    <row r="20" spans="1:8">
      <c r="A20" s="21">
        <v>1</v>
      </c>
      <c r="B20" s="21">
        <v>2</v>
      </c>
      <c r="C20" s="21">
        <v>3</v>
      </c>
      <c r="D20" s="21">
        <v>4</v>
      </c>
      <c r="E20" s="21">
        <v>3</v>
      </c>
      <c r="F20" s="21">
        <v>7</v>
      </c>
      <c r="G20" s="21">
        <v>3</v>
      </c>
    </row>
    <row r="21" spans="1:8">
      <c r="A21" s="23" t="s">
        <v>27</v>
      </c>
      <c r="B21" s="69">
        <f t="shared" ref="B21:F21" si="0">SUM(B24:B34)</f>
        <v>510743</v>
      </c>
      <c r="C21" s="69">
        <f t="shared" si="0"/>
        <v>504675</v>
      </c>
      <c r="D21" s="24">
        <v>510743</v>
      </c>
      <c r="E21" s="69">
        <f t="shared" si="0"/>
        <v>513944</v>
      </c>
      <c r="F21" s="24">
        <f t="shared" si="0"/>
        <v>512545</v>
      </c>
      <c r="G21" s="24">
        <v>0</v>
      </c>
    </row>
    <row r="22" spans="1:8">
      <c r="A22" s="562" t="s">
        <v>28</v>
      </c>
      <c r="B22" s="557"/>
      <c r="C22" s="564"/>
      <c r="D22" s="564"/>
      <c r="E22" s="555"/>
      <c r="F22" s="555"/>
      <c r="G22" s="555"/>
    </row>
    <row r="23" spans="1:8">
      <c r="A23" s="563"/>
      <c r="B23" s="558"/>
      <c r="C23" s="565"/>
      <c r="D23" s="565"/>
      <c r="E23" s="556"/>
      <c r="F23" s="556"/>
      <c r="G23" s="556"/>
    </row>
    <row r="24" spans="1:8">
      <c r="A24" s="26">
        <v>111</v>
      </c>
      <c r="B24" s="27">
        <v>396236</v>
      </c>
      <c r="C24" s="27">
        <v>390168</v>
      </c>
      <c r="D24" s="27">
        <v>397736</v>
      </c>
      <c r="E24" s="27">
        <v>397736</v>
      </c>
      <c r="F24" s="27">
        <v>397736</v>
      </c>
      <c r="G24" s="70">
        <v>0</v>
      </c>
    </row>
    <row r="25" spans="1:8">
      <c r="A25" s="26">
        <v>112</v>
      </c>
      <c r="B25" s="27">
        <v>4400</v>
      </c>
      <c r="C25" s="27">
        <v>4400</v>
      </c>
      <c r="D25" s="27">
        <v>3200</v>
      </c>
      <c r="E25" s="27">
        <v>3200</v>
      </c>
      <c r="F25" s="27">
        <v>1800</v>
      </c>
      <c r="G25" s="70">
        <v>0</v>
      </c>
    </row>
    <row r="26" spans="1:8">
      <c r="A26" s="26">
        <v>113</v>
      </c>
      <c r="B26" s="27">
        <v>20478</v>
      </c>
      <c r="C26" s="27">
        <v>20478</v>
      </c>
      <c r="D26" s="27">
        <v>22378</v>
      </c>
      <c r="E26" s="27">
        <v>22378</v>
      </c>
      <c r="F26" s="27">
        <v>22378</v>
      </c>
      <c r="G26" s="27">
        <v>0</v>
      </c>
    </row>
    <row r="27" spans="1:8">
      <c r="A27" s="26">
        <v>121</v>
      </c>
      <c r="B27" s="27">
        <v>24626</v>
      </c>
      <c r="C27" s="27">
        <v>24626</v>
      </c>
      <c r="D27" s="27">
        <v>21519</v>
      </c>
      <c r="E27" s="27">
        <v>21519</v>
      </c>
      <c r="F27" s="27">
        <v>21519</v>
      </c>
      <c r="G27" s="70">
        <v>0</v>
      </c>
    </row>
    <row r="28" spans="1:8">
      <c r="A28" s="26">
        <v>122</v>
      </c>
      <c r="B28" s="27">
        <v>10433</v>
      </c>
      <c r="C28" s="27">
        <v>10433</v>
      </c>
      <c r="D28" s="27">
        <v>12553</v>
      </c>
      <c r="E28" s="27">
        <v>12553</v>
      </c>
      <c r="F28" s="27">
        <v>12553</v>
      </c>
      <c r="G28" s="70">
        <v>0</v>
      </c>
    </row>
    <row r="29" spans="1:8">
      <c r="A29" s="26">
        <v>124</v>
      </c>
      <c r="B29" s="27">
        <v>9967</v>
      </c>
      <c r="C29" s="27">
        <v>9967</v>
      </c>
      <c r="D29" s="27">
        <v>11955</v>
      </c>
      <c r="E29" s="27">
        <v>11955</v>
      </c>
      <c r="F29" s="27">
        <v>11955</v>
      </c>
      <c r="G29" s="70">
        <v>0</v>
      </c>
    </row>
    <row r="30" spans="1:8">
      <c r="A30" s="26">
        <v>149</v>
      </c>
      <c r="B30" s="27">
        <v>5229</v>
      </c>
      <c r="C30" s="27">
        <v>5229</v>
      </c>
      <c r="D30" s="27">
        <v>6237</v>
      </c>
      <c r="E30" s="27">
        <v>6237</v>
      </c>
      <c r="F30" s="27">
        <v>6237</v>
      </c>
      <c r="G30" s="70">
        <v>0</v>
      </c>
    </row>
    <row r="31" spans="1:8">
      <c r="A31" s="26">
        <v>152</v>
      </c>
      <c r="B31" s="27">
        <v>117</v>
      </c>
      <c r="C31" s="27">
        <v>117</v>
      </c>
      <c r="D31" s="27">
        <v>117</v>
      </c>
      <c r="E31" s="70">
        <v>118</v>
      </c>
      <c r="F31" s="70">
        <v>119</v>
      </c>
      <c r="G31" s="70">
        <v>0</v>
      </c>
    </row>
    <row r="32" spans="1:8">
      <c r="A32" s="26">
        <v>159</v>
      </c>
      <c r="B32" s="27">
        <v>29535</v>
      </c>
      <c r="C32" s="27">
        <v>29535</v>
      </c>
      <c r="D32" s="27">
        <v>26204</v>
      </c>
      <c r="E32" s="70">
        <v>26204</v>
      </c>
      <c r="F32" s="70">
        <v>26204</v>
      </c>
      <c r="G32" s="70">
        <v>0</v>
      </c>
    </row>
    <row r="33" spans="1:7">
      <c r="A33" s="26">
        <v>414</v>
      </c>
      <c r="B33" s="70">
        <v>4142</v>
      </c>
      <c r="C33" s="70">
        <v>4142</v>
      </c>
      <c r="D33" s="27">
        <v>12044</v>
      </c>
      <c r="E33" s="70">
        <v>12044</v>
      </c>
      <c r="F33" s="70">
        <v>12044</v>
      </c>
      <c r="G33" s="70">
        <v>0</v>
      </c>
    </row>
    <row r="34" spans="1:7">
      <c r="A34" s="26">
        <v>421</v>
      </c>
      <c r="B34" s="70">
        <v>5580</v>
      </c>
      <c r="C34" s="70">
        <v>5580</v>
      </c>
      <c r="D34" s="27">
        <v>0</v>
      </c>
      <c r="E34" s="70">
        <v>0</v>
      </c>
      <c r="F34" s="70">
        <v>0</v>
      </c>
      <c r="G34" s="70">
        <v>0</v>
      </c>
    </row>
    <row r="35" spans="1:7">
      <c r="A35" s="29"/>
      <c r="B35" s="30"/>
      <c r="C35" s="30"/>
      <c r="D35" s="30"/>
      <c r="E35" s="30"/>
    </row>
    <row r="36" spans="1:7">
      <c r="A36" s="9"/>
      <c r="B36" s="10"/>
      <c r="C36" s="10"/>
      <c r="D36" s="10"/>
      <c r="E36" s="10"/>
    </row>
    <row r="37" spans="1:7">
      <c r="A37" s="4" t="s">
        <v>409</v>
      </c>
      <c r="B37" s="5"/>
      <c r="C37" s="5"/>
      <c r="D37" s="5"/>
      <c r="E37" s="5"/>
      <c r="F37" s="5"/>
    </row>
    <row r="38" spans="1:7">
      <c r="A38" s="4" t="s">
        <v>6</v>
      </c>
      <c r="B38" s="5"/>
      <c r="C38" s="5"/>
      <c r="D38" s="5"/>
      <c r="E38" s="5"/>
      <c r="F38" s="5"/>
    </row>
    <row r="39" spans="1:7">
      <c r="A39" s="4" t="s">
        <v>29</v>
      </c>
      <c r="B39" s="5"/>
      <c r="C39" s="5"/>
      <c r="D39" s="5"/>
      <c r="E39" s="5"/>
      <c r="F39" s="5"/>
    </row>
    <row r="40" spans="1:7">
      <c r="A40" s="4" t="s">
        <v>8</v>
      </c>
      <c r="B40" s="5"/>
      <c r="C40" s="5"/>
      <c r="D40" s="5"/>
      <c r="E40" s="5"/>
      <c r="F40" s="5"/>
    </row>
    <row r="41" spans="1:7" ht="15.75">
      <c r="A41" s="31"/>
    </row>
    <row r="42" spans="1:7" ht="15.75">
      <c r="A42" s="31"/>
    </row>
  </sheetData>
  <mergeCells count="17">
    <mergeCell ref="A6:G6"/>
    <mergeCell ref="A1:G1"/>
    <mergeCell ref="A2:G2"/>
    <mergeCell ref="H2:I2"/>
    <mergeCell ref="A3:G3"/>
    <mergeCell ref="A4:G4"/>
    <mergeCell ref="G22:G23"/>
    <mergeCell ref="A18:A19"/>
    <mergeCell ref="B18:C18"/>
    <mergeCell ref="D18:D19"/>
    <mergeCell ref="E18:G18"/>
    <mergeCell ref="A22:A23"/>
    <mergeCell ref="B22:B23"/>
    <mergeCell ref="C22:C23"/>
    <mergeCell ref="D22:D23"/>
    <mergeCell ref="E22:E23"/>
    <mergeCell ref="F22:F2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9"/>
  <sheetViews>
    <sheetView topLeftCell="A7" workbookViewId="0">
      <selection activeCell="I40" sqref="I40"/>
    </sheetView>
  </sheetViews>
  <sheetFormatPr defaultRowHeight="12.75"/>
  <cols>
    <col min="1" max="1" width="17.42578125" style="43" customWidth="1"/>
    <col min="2" max="2" width="16.42578125" style="43" customWidth="1"/>
    <col min="3" max="3" width="13.85546875" style="43" hidden="1" customWidth="1"/>
    <col min="4" max="4" width="12.5703125" style="43" hidden="1" customWidth="1"/>
    <col min="5" max="5" width="13.140625" style="43" customWidth="1"/>
    <col min="6" max="7" width="17" style="43" customWidth="1"/>
    <col min="8" max="8" width="11" style="43" customWidth="1"/>
    <col min="9" max="242" width="9.140625" style="43"/>
    <col min="243" max="243" width="2.42578125" style="43" customWidth="1"/>
    <col min="244" max="244" width="3.28515625" style="43" customWidth="1"/>
    <col min="245" max="245" width="17.85546875" style="43" customWidth="1"/>
    <col min="246" max="246" width="16.42578125" style="43" customWidth="1"/>
    <col min="247" max="248" width="0" style="43" hidden="1" customWidth="1"/>
    <col min="249" max="249" width="13.140625" style="43" customWidth="1"/>
    <col min="250" max="251" width="17" style="43" customWidth="1"/>
    <col min="252" max="252" width="13" style="43" customWidth="1"/>
    <col min="253" max="253" width="9" style="43" customWidth="1"/>
    <col min="254" max="262" width="0" style="43" hidden="1" customWidth="1"/>
    <col min="263" max="263" width="12.28515625" style="43" customWidth="1"/>
    <col min="264" max="264" width="11" style="43" customWidth="1"/>
    <col min="265" max="498" width="9.140625" style="43"/>
    <col min="499" max="499" width="2.42578125" style="43" customWidth="1"/>
    <col min="500" max="500" width="3.28515625" style="43" customWidth="1"/>
    <col min="501" max="501" width="17.85546875" style="43" customWidth="1"/>
    <col min="502" max="502" width="16.42578125" style="43" customWidth="1"/>
    <col min="503" max="504" width="0" style="43" hidden="1" customWidth="1"/>
    <col min="505" max="505" width="13.140625" style="43" customWidth="1"/>
    <col min="506" max="507" width="17" style="43" customWidth="1"/>
    <col min="508" max="508" width="13" style="43" customWidth="1"/>
    <col min="509" max="509" width="9" style="43" customWidth="1"/>
    <col min="510" max="518" width="0" style="43" hidden="1" customWidth="1"/>
    <col min="519" max="519" width="12.28515625" style="43" customWidth="1"/>
    <col min="520" max="520" width="11" style="43" customWidth="1"/>
    <col min="521" max="754" width="9.140625" style="43"/>
    <col min="755" max="755" width="2.42578125" style="43" customWidth="1"/>
    <col min="756" max="756" width="3.28515625" style="43" customWidth="1"/>
    <col min="757" max="757" width="17.85546875" style="43" customWidth="1"/>
    <col min="758" max="758" width="16.42578125" style="43" customWidth="1"/>
    <col min="759" max="760" width="0" style="43" hidden="1" customWidth="1"/>
    <col min="761" max="761" width="13.140625" style="43" customWidth="1"/>
    <col min="762" max="763" width="17" style="43" customWidth="1"/>
    <col min="764" max="764" width="13" style="43" customWidth="1"/>
    <col min="765" max="765" width="9" style="43" customWidth="1"/>
    <col min="766" max="774" width="0" style="43" hidden="1" customWidth="1"/>
    <col min="775" max="775" width="12.28515625" style="43" customWidth="1"/>
    <col min="776" max="776" width="11" style="43" customWidth="1"/>
    <col min="777" max="1010" width="9.140625" style="43"/>
    <col min="1011" max="1011" width="2.42578125" style="43" customWidth="1"/>
    <col min="1012" max="1012" width="3.28515625" style="43" customWidth="1"/>
    <col min="1013" max="1013" width="17.85546875" style="43" customWidth="1"/>
    <col min="1014" max="1014" width="16.42578125" style="43" customWidth="1"/>
    <col min="1015" max="1016" width="0" style="43" hidden="1" customWidth="1"/>
    <col min="1017" max="1017" width="13.140625" style="43" customWidth="1"/>
    <col min="1018" max="1019" width="17" style="43" customWidth="1"/>
    <col min="1020" max="1020" width="13" style="43" customWidth="1"/>
    <col min="1021" max="1021" width="9" style="43" customWidth="1"/>
    <col min="1022" max="1030" width="0" style="43" hidden="1" customWidth="1"/>
    <col min="1031" max="1031" width="12.28515625" style="43" customWidth="1"/>
    <col min="1032" max="1032" width="11" style="43" customWidth="1"/>
    <col min="1033" max="1266" width="9.140625" style="43"/>
    <col min="1267" max="1267" width="2.42578125" style="43" customWidth="1"/>
    <col min="1268" max="1268" width="3.28515625" style="43" customWidth="1"/>
    <col min="1269" max="1269" width="17.85546875" style="43" customWidth="1"/>
    <col min="1270" max="1270" width="16.42578125" style="43" customWidth="1"/>
    <col min="1271" max="1272" width="0" style="43" hidden="1" customWidth="1"/>
    <col min="1273" max="1273" width="13.140625" style="43" customWidth="1"/>
    <col min="1274" max="1275" width="17" style="43" customWidth="1"/>
    <col min="1276" max="1276" width="13" style="43" customWidth="1"/>
    <col min="1277" max="1277" width="9" style="43" customWidth="1"/>
    <col min="1278" max="1286" width="0" style="43" hidden="1" customWidth="1"/>
    <col min="1287" max="1287" width="12.28515625" style="43" customWidth="1"/>
    <col min="1288" max="1288" width="11" style="43" customWidth="1"/>
    <col min="1289" max="1522" width="9.140625" style="43"/>
    <col min="1523" max="1523" width="2.42578125" style="43" customWidth="1"/>
    <col min="1524" max="1524" width="3.28515625" style="43" customWidth="1"/>
    <col min="1525" max="1525" width="17.85546875" style="43" customWidth="1"/>
    <col min="1526" max="1526" width="16.42578125" style="43" customWidth="1"/>
    <col min="1527" max="1528" width="0" style="43" hidden="1" customWidth="1"/>
    <col min="1529" max="1529" width="13.140625" style="43" customWidth="1"/>
    <col min="1530" max="1531" width="17" style="43" customWidth="1"/>
    <col min="1532" max="1532" width="13" style="43" customWidth="1"/>
    <col min="1533" max="1533" width="9" style="43" customWidth="1"/>
    <col min="1534" max="1542" width="0" style="43" hidden="1" customWidth="1"/>
    <col min="1543" max="1543" width="12.28515625" style="43" customWidth="1"/>
    <col min="1544" max="1544" width="11" style="43" customWidth="1"/>
    <col min="1545" max="1778" width="9.140625" style="43"/>
    <col min="1779" max="1779" width="2.42578125" style="43" customWidth="1"/>
    <col min="1780" max="1780" width="3.28515625" style="43" customWidth="1"/>
    <col min="1781" max="1781" width="17.85546875" style="43" customWidth="1"/>
    <col min="1782" max="1782" width="16.42578125" style="43" customWidth="1"/>
    <col min="1783" max="1784" width="0" style="43" hidden="1" customWidth="1"/>
    <col min="1785" max="1785" width="13.140625" style="43" customWidth="1"/>
    <col min="1786" max="1787" width="17" style="43" customWidth="1"/>
    <col min="1788" max="1788" width="13" style="43" customWidth="1"/>
    <col min="1789" max="1789" width="9" style="43" customWidth="1"/>
    <col min="1790" max="1798" width="0" style="43" hidden="1" customWidth="1"/>
    <col min="1799" max="1799" width="12.28515625" style="43" customWidth="1"/>
    <col min="1800" max="1800" width="11" style="43" customWidth="1"/>
    <col min="1801" max="2034" width="9.140625" style="43"/>
    <col min="2035" max="2035" width="2.42578125" style="43" customWidth="1"/>
    <col min="2036" max="2036" width="3.28515625" style="43" customWidth="1"/>
    <col min="2037" max="2037" width="17.85546875" style="43" customWidth="1"/>
    <col min="2038" max="2038" width="16.42578125" style="43" customWidth="1"/>
    <col min="2039" max="2040" width="0" style="43" hidden="1" customWidth="1"/>
    <col min="2041" max="2041" width="13.140625" style="43" customWidth="1"/>
    <col min="2042" max="2043" width="17" style="43" customWidth="1"/>
    <col min="2044" max="2044" width="13" style="43" customWidth="1"/>
    <col min="2045" max="2045" width="9" style="43" customWidth="1"/>
    <col min="2046" max="2054" width="0" style="43" hidden="1" customWidth="1"/>
    <col min="2055" max="2055" width="12.28515625" style="43" customWidth="1"/>
    <col min="2056" max="2056" width="11" style="43" customWidth="1"/>
    <col min="2057" max="2290" width="9.140625" style="43"/>
    <col min="2291" max="2291" width="2.42578125" style="43" customWidth="1"/>
    <col min="2292" max="2292" width="3.28515625" style="43" customWidth="1"/>
    <col min="2293" max="2293" width="17.85546875" style="43" customWidth="1"/>
    <col min="2294" max="2294" width="16.42578125" style="43" customWidth="1"/>
    <col min="2295" max="2296" width="0" style="43" hidden="1" customWidth="1"/>
    <col min="2297" max="2297" width="13.140625" style="43" customWidth="1"/>
    <col min="2298" max="2299" width="17" style="43" customWidth="1"/>
    <col min="2300" max="2300" width="13" style="43" customWidth="1"/>
    <col min="2301" max="2301" width="9" style="43" customWidth="1"/>
    <col min="2302" max="2310" width="0" style="43" hidden="1" customWidth="1"/>
    <col min="2311" max="2311" width="12.28515625" style="43" customWidth="1"/>
    <col min="2312" max="2312" width="11" style="43" customWidth="1"/>
    <col min="2313" max="2546" width="9.140625" style="43"/>
    <col min="2547" max="2547" width="2.42578125" style="43" customWidth="1"/>
    <col min="2548" max="2548" width="3.28515625" style="43" customWidth="1"/>
    <col min="2549" max="2549" width="17.85546875" style="43" customWidth="1"/>
    <col min="2550" max="2550" width="16.42578125" style="43" customWidth="1"/>
    <col min="2551" max="2552" width="0" style="43" hidden="1" customWidth="1"/>
    <col min="2553" max="2553" width="13.140625" style="43" customWidth="1"/>
    <col min="2554" max="2555" width="17" style="43" customWidth="1"/>
    <col min="2556" max="2556" width="13" style="43" customWidth="1"/>
    <col min="2557" max="2557" width="9" style="43" customWidth="1"/>
    <col min="2558" max="2566" width="0" style="43" hidden="1" customWidth="1"/>
    <col min="2567" max="2567" width="12.28515625" style="43" customWidth="1"/>
    <col min="2568" max="2568" width="11" style="43" customWidth="1"/>
    <col min="2569" max="2802" width="9.140625" style="43"/>
    <col min="2803" max="2803" width="2.42578125" style="43" customWidth="1"/>
    <col min="2804" max="2804" width="3.28515625" style="43" customWidth="1"/>
    <col min="2805" max="2805" width="17.85546875" style="43" customWidth="1"/>
    <col min="2806" max="2806" width="16.42578125" style="43" customWidth="1"/>
    <col min="2807" max="2808" width="0" style="43" hidden="1" customWidth="1"/>
    <col min="2809" max="2809" width="13.140625" style="43" customWidth="1"/>
    <col min="2810" max="2811" width="17" style="43" customWidth="1"/>
    <col min="2812" max="2812" width="13" style="43" customWidth="1"/>
    <col min="2813" max="2813" width="9" style="43" customWidth="1"/>
    <col min="2814" max="2822" width="0" style="43" hidden="1" customWidth="1"/>
    <col min="2823" max="2823" width="12.28515625" style="43" customWidth="1"/>
    <col min="2824" max="2824" width="11" style="43" customWidth="1"/>
    <col min="2825" max="3058" width="9.140625" style="43"/>
    <col min="3059" max="3059" width="2.42578125" style="43" customWidth="1"/>
    <col min="3060" max="3060" width="3.28515625" style="43" customWidth="1"/>
    <col min="3061" max="3061" width="17.85546875" style="43" customWidth="1"/>
    <col min="3062" max="3062" width="16.42578125" style="43" customWidth="1"/>
    <col min="3063" max="3064" width="0" style="43" hidden="1" customWidth="1"/>
    <col min="3065" max="3065" width="13.140625" style="43" customWidth="1"/>
    <col min="3066" max="3067" width="17" style="43" customWidth="1"/>
    <col min="3068" max="3068" width="13" style="43" customWidth="1"/>
    <col min="3069" max="3069" width="9" style="43" customWidth="1"/>
    <col min="3070" max="3078" width="0" style="43" hidden="1" customWidth="1"/>
    <col min="3079" max="3079" width="12.28515625" style="43" customWidth="1"/>
    <col min="3080" max="3080" width="11" style="43" customWidth="1"/>
    <col min="3081" max="3314" width="9.140625" style="43"/>
    <col min="3315" max="3315" width="2.42578125" style="43" customWidth="1"/>
    <col min="3316" max="3316" width="3.28515625" style="43" customWidth="1"/>
    <col min="3317" max="3317" width="17.85546875" style="43" customWidth="1"/>
    <col min="3318" max="3318" width="16.42578125" style="43" customWidth="1"/>
    <col min="3319" max="3320" width="0" style="43" hidden="1" customWidth="1"/>
    <col min="3321" max="3321" width="13.140625" style="43" customWidth="1"/>
    <col min="3322" max="3323" width="17" style="43" customWidth="1"/>
    <col min="3324" max="3324" width="13" style="43" customWidth="1"/>
    <col min="3325" max="3325" width="9" style="43" customWidth="1"/>
    <col min="3326" max="3334" width="0" style="43" hidden="1" customWidth="1"/>
    <col min="3335" max="3335" width="12.28515625" style="43" customWidth="1"/>
    <col min="3336" max="3336" width="11" style="43" customWidth="1"/>
    <col min="3337" max="3570" width="9.140625" style="43"/>
    <col min="3571" max="3571" width="2.42578125" style="43" customWidth="1"/>
    <col min="3572" max="3572" width="3.28515625" style="43" customWidth="1"/>
    <col min="3573" max="3573" width="17.85546875" style="43" customWidth="1"/>
    <col min="3574" max="3574" width="16.42578125" style="43" customWidth="1"/>
    <col min="3575" max="3576" width="0" style="43" hidden="1" customWidth="1"/>
    <col min="3577" max="3577" width="13.140625" style="43" customWidth="1"/>
    <col min="3578" max="3579" width="17" style="43" customWidth="1"/>
    <col min="3580" max="3580" width="13" style="43" customWidth="1"/>
    <col min="3581" max="3581" width="9" style="43" customWidth="1"/>
    <col min="3582" max="3590" width="0" style="43" hidden="1" customWidth="1"/>
    <col min="3591" max="3591" width="12.28515625" style="43" customWidth="1"/>
    <col min="3592" max="3592" width="11" style="43" customWidth="1"/>
    <col min="3593" max="3826" width="9.140625" style="43"/>
    <col min="3827" max="3827" width="2.42578125" style="43" customWidth="1"/>
    <col min="3828" max="3828" width="3.28515625" style="43" customWidth="1"/>
    <col min="3829" max="3829" width="17.85546875" style="43" customWidth="1"/>
    <col min="3830" max="3830" width="16.42578125" style="43" customWidth="1"/>
    <col min="3831" max="3832" width="0" style="43" hidden="1" customWidth="1"/>
    <col min="3833" max="3833" width="13.140625" style="43" customWidth="1"/>
    <col min="3834" max="3835" width="17" style="43" customWidth="1"/>
    <col min="3836" max="3836" width="13" style="43" customWidth="1"/>
    <col min="3837" max="3837" width="9" style="43" customWidth="1"/>
    <col min="3838" max="3846" width="0" style="43" hidden="1" customWidth="1"/>
    <col min="3847" max="3847" width="12.28515625" style="43" customWidth="1"/>
    <col min="3848" max="3848" width="11" style="43" customWidth="1"/>
    <col min="3849" max="4082" width="9.140625" style="43"/>
    <col min="4083" max="4083" width="2.42578125" style="43" customWidth="1"/>
    <col min="4084" max="4084" width="3.28515625" style="43" customWidth="1"/>
    <col min="4085" max="4085" width="17.85546875" style="43" customWidth="1"/>
    <col min="4086" max="4086" width="16.42578125" style="43" customWidth="1"/>
    <col min="4087" max="4088" width="0" style="43" hidden="1" customWidth="1"/>
    <col min="4089" max="4089" width="13.140625" style="43" customWidth="1"/>
    <col min="4090" max="4091" width="17" style="43" customWidth="1"/>
    <col min="4092" max="4092" width="13" style="43" customWidth="1"/>
    <col min="4093" max="4093" width="9" style="43" customWidth="1"/>
    <col min="4094" max="4102" width="0" style="43" hidden="1" customWidth="1"/>
    <col min="4103" max="4103" width="12.28515625" style="43" customWidth="1"/>
    <col min="4104" max="4104" width="11" style="43" customWidth="1"/>
    <col min="4105" max="4338" width="9.140625" style="43"/>
    <col min="4339" max="4339" width="2.42578125" style="43" customWidth="1"/>
    <col min="4340" max="4340" width="3.28515625" style="43" customWidth="1"/>
    <col min="4341" max="4341" width="17.85546875" style="43" customWidth="1"/>
    <col min="4342" max="4342" width="16.42578125" style="43" customWidth="1"/>
    <col min="4343" max="4344" width="0" style="43" hidden="1" customWidth="1"/>
    <col min="4345" max="4345" width="13.140625" style="43" customWidth="1"/>
    <col min="4346" max="4347" width="17" style="43" customWidth="1"/>
    <col min="4348" max="4348" width="13" style="43" customWidth="1"/>
    <col min="4349" max="4349" width="9" style="43" customWidth="1"/>
    <col min="4350" max="4358" width="0" style="43" hidden="1" customWidth="1"/>
    <col min="4359" max="4359" width="12.28515625" style="43" customWidth="1"/>
    <col min="4360" max="4360" width="11" style="43" customWidth="1"/>
    <col min="4361" max="4594" width="9.140625" style="43"/>
    <col min="4595" max="4595" width="2.42578125" style="43" customWidth="1"/>
    <col min="4596" max="4596" width="3.28515625" style="43" customWidth="1"/>
    <col min="4597" max="4597" width="17.85546875" style="43" customWidth="1"/>
    <col min="4598" max="4598" width="16.42578125" style="43" customWidth="1"/>
    <col min="4599" max="4600" width="0" style="43" hidden="1" customWidth="1"/>
    <col min="4601" max="4601" width="13.140625" style="43" customWidth="1"/>
    <col min="4602" max="4603" width="17" style="43" customWidth="1"/>
    <col min="4604" max="4604" width="13" style="43" customWidth="1"/>
    <col min="4605" max="4605" width="9" style="43" customWidth="1"/>
    <col min="4606" max="4614" width="0" style="43" hidden="1" customWidth="1"/>
    <col min="4615" max="4615" width="12.28515625" style="43" customWidth="1"/>
    <col min="4616" max="4616" width="11" style="43" customWidth="1"/>
    <col min="4617" max="4850" width="9.140625" style="43"/>
    <col min="4851" max="4851" width="2.42578125" style="43" customWidth="1"/>
    <col min="4852" max="4852" width="3.28515625" style="43" customWidth="1"/>
    <col min="4853" max="4853" width="17.85546875" style="43" customWidth="1"/>
    <col min="4854" max="4854" width="16.42578125" style="43" customWidth="1"/>
    <col min="4855" max="4856" width="0" style="43" hidden="1" customWidth="1"/>
    <col min="4857" max="4857" width="13.140625" style="43" customWidth="1"/>
    <col min="4858" max="4859" width="17" style="43" customWidth="1"/>
    <col min="4860" max="4860" width="13" style="43" customWidth="1"/>
    <col min="4861" max="4861" width="9" style="43" customWidth="1"/>
    <col min="4862" max="4870" width="0" style="43" hidden="1" customWidth="1"/>
    <col min="4871" max="4871" width="12.28515625" style="43" customWidth="1"/>
    <col min="4872" max="4872" width="11" style="43" customWidth="1"/>
    <col min="4873" max="5106" width="9.140625" style="43"/>
    <col min="5107" max="5107" width="2.42578125" style="43" customWidth="1"/>
    <col min="5108" max="5108" width="3.28515625" style="43" customWidth="1"/>
    <col min="5109" max="5109" width="17.85546875" style="43" customWidth="1"/>
    <col min="5110" max="5110" width="16.42578125" style="43" customWidth="1"/>
    <col min="5111" max="5112" width="0" style="43" hidden="1" customWidth="1"/>
    <col min="5113" max="5113" width="13.140625" style="43" customWidth="1"/>
    <col min="5114" max="5115" width="17" style="43" customWidth="1"/>
    <col min="5116" max="5116" width="13" style="43" customWidth="1"/>
    <col min="5117" max="5117" width="9" style="43" customWidth="1"/>
    <col min="5118" max="5126" width="0" style="43" hidden="1" customWidth="1"/>
    <col min="5127" max="5127" width="12.28515625" style="43" customWidth="1"/>
    <col min="5128" max="5128" width="11" style="43" customWidth="1"/>
    <col min="5129" max="5362" width="9.140625" style="43"/>
    <col min="5363" max="5363" width="2.42578125" style="43" customWidth="1"/>
    <col min="5364" max="5364" width="3.28515625" style="43" customWidth="1"/>
    <col min="5365" max="5365" width="17.85546875" style="43" customWidth="1"/>
    <col min="5366" max="5366" width="16.42578125" style="43" customWidth="1"/>
    <col min="5367" max="5368" width="0" style="43" hidden="1" customWidth="1"/>
    <col min="5369" max="5369" width="13.140625" style="43" customWidth="1"/>
    <col min="5370" max="5371" width="17" style="43" customWidth="1"/>
    <col min="5372" max="5372" width="13" style="43" customWidth="1"/>
    <col min="5373" max="5373" width="9" style="43" customWidth="1"/>
    <col min="5374" max="5382" width="0" style="43" hidden="1" customWidth="1"/>
    <col min="5383" max="5383" width="12.28515625" style="43" customWidth="1"/>
    <col min="5384" max="5384" width="11" style="43" customWidth="1"/>
    <col min="5385" max="5618" width="9.140625" style="43"/>
    <col min="5619" max="5619" width="2.42578125" style="43" customWidth="1"/>
    <col min="5620" max="5620" width="3.28515625" style="43" customWidth="1"/>
    <col min="5621" max="5621" width="17.85546875" style="43" customWidth="1"/>
    <col min="5622" max="5622" width="16.42578125" style="43" customWidth="1"/>
    <col min="5623" max="5624" width="0" style="43" hidden="1" customWidth="1"/>
    <col min="5625" max="5625" width="13.140625" style="43" customWidth="1"/>
    <col min="5626" max="5627" width="17" style="43" customWidth="1"/>
    <col min="5628" max="5628" width="13" style="43" customWidth="1"/>
    <col min="5629" max="5629" width="9" style="43" customWidth="1"/>
    <col min="5630" max="5638" width="0" style="43" hidden="1" customWidth="1"/>
    <col min="5639" max="5639" width="12.28515625" style="43" customWidth="1"/>
    <col min="5640" max="5640" width="11" style="43" customWidth="1"/>
    <col min="5641" max="5874" width="9.140625" style="43"/>
    <col min="5875" max="5875" width="2.42578125" style="43" customWidth="1"/>
    <col min="5876" max="5876" width="3.28515625" style="43" customWidth="1"/>
    <col min="5877" max="5877" width="17.85546875" style="43" customWidth="1"/>
    <col min="5878" max="5878" width="16.42578125" style="43" customWidth="1"/>
    <col min="5879" max="5880" width="0" style="43" hidden="1" customWidth="1"/>
    <col min="5881" max="5881" width="13.140625" style="43" customWidth="1"/>
    <col min="5882" max="5883" width="17" style="43" customWidth="1"/>
    <col min="5884" max="5884" width="13" style="43" customWidth="1"/>
    <col min="5885" max="5885" width="9" style="43" customWidth="1"/>
    <col min="5886" max="5894" width="0" style="43" hidden="1" customWidth="1"/>
    <col min="5895" max="5895" width="12.28515625" style="43" customWidth="1"/>
    <col min="5896" max="5896" width="11" style="43" customWidth="1"/>
    <col min="5897" max="6130" width="9.140625" style="43"/>
    <col min="6131" max="6131" width="2.42578125" style="43" customWidth="1"/>
    <col min="6132" max="6132" width="3.28515625" style="43" customWidth="1"/>
    <col min="6133" max="6133" width="17.85546875" style="43" customWidth="1"/>
    <col min="6134" max="6134" width="16.42578125" style="43" customWidth="1"/>
    <col min="6135" max="6136" width="0" style="43" hidden="1" customWidth="1"/>
    <col min="6137" max="6137" width="13.140625" style="43" customWidth="1"/>
    <col min="6138" max="6139" width="17" style="43" customWidth="1"/>
    <col min="6140" max="6140" width="13" style="43" customWidth="1"/>
    <col min="6141" max="6141" width="9" style="43" customWidth="1"/>
    <col min="6142" max="6150" width="0" style="43" hidden="1" customWidth="1"/>
    <col min="6151" max="6151" width="12.28515625" style="43" customWidth="1"/>
    <col min="6152" max="6152" width="11" style="43" customWidth="1"/>
    <col min="6153" max="6386" width="9.140625" style="43"/>
    <col min="6387" max="6387" width="2.42578125" style="43" customWidth="1"/>
    <col min="6388" max="6388" width="3.28515625" style="43" customWidth="1"/>
    <col min="6389" max="6389" width="17.85546875" style="43" customWidth="1"/>
    <col min="6390" max="6390" width="16.42578125" style="43" customWidth="1"/>
    <col min="6391" max="6392" width="0" style="43" hidden="1" customWidth="1"/>
    <col min="6393" max="6393" width="13.140625" style="43" customWidth="1"/>
    <col min="6394" max="6395" width="17" style="43" customWidth="1"/>
    <col min="6396" max="6396" width="13" style="43" customWidth="1"/>
    <col min="6397" max="6397" width="9" style="43" customWidth="1"/>
    <col min="6398" max="6406" width="0" style="43" hidden="1" customWidth="1"/>
    <col min="6407" max="6407" width="12.28515625" style="43" customWidth="1"/>
    <col min="6408" max="6408" width="11" style="43" customWidth="1"/>
    <col min="6409" max="6642" width="9.140625" style="43"/>
    <col min="6643" max="6643" width="2.42578125" style="43" customWidth="1"/>
    <col min="6644" max="6644" width="3.28515625" style="43" customWidth="1"/>
    <col min="6645" max="6645" width="17.85546875" style="43" customWidth="1"/>
    <col min="6646" max="6646" width="16.42578125" style="43" customWidth="1"/>
    <col min="6647" max="6648" width="0" style="43" hidden="1" customWidth="1"/>
    <col min="6649" max="6649" width="13.140625" style="43" customWidth="1"/>
    <col min="6650" max="6651" width="17" style="43" customWidth="1"/>
    <col min="6652" max="6652" width="13" style="43" customWidth="1"/>
    <col min="6653" max="6653" width="9" style="43" customWidth="1"/>
    <col min="6654" max="6662" width="0" style="43" hidden="1" customWidth="1"/>
    <col min="6663" max="6663" width="12.28515625" style="43" customWidth="1"/>
    <col min="6664" max="6664" width="11" style="43" customWidth="1"/>
    <col min="6665" max="6898" width="9.140625" style="43"/>
    <col min="6899" max="6899" width="2.42578125" style="43" customWidth="1"/>
    <col min="6900" max="6900" width="3.28515625" style="43" customWidth="1"/>
    <col min="6901" max="6901" width="17.85546875" style="43" customWidth="1"/>
    <col min="6902" max="6902" width="16.42578125" style="43" customWidth="1"/>
    <col min="6903" max="6904" width="0" style="43" hidden="1" customWidth="1"/>
    <col min="6905" max="6905" width="13.140625" style="43" customWidth="1"/>
    <col min="6906" max="6907" width="17" style="43" customWidth="1"/>
    <col min="6908" max="6908" width="13" style="43" customWidth="1"/>
    <col min="6909" max="6909" width="9" style="43" customWidth="1"/>
    <col min="6910" max="6918" width="0" style="43" hidden="1" customWidth="1"/>
    <col min="6919" max="6919" width="12.28515625" style="43" customWidth="1"/>
    <col min="6920" max="6920" width="11" style="43" customWidth="1"/>
    <col min="6921" max="7154" width="9.140625" style="43"/>
    <col min="7155" max="7155" width="2.42578125" style="43" customWidth="1"/>
    <col min="7156" max="7156" width="3.28515625" style="43" customWidth="1"/>
    <col min="7157" max="7157" width="17.85546875" style="43" customWidth="1"/>
    <col min="7158" max="7158" width="16.42578125" style="43" customWidth="1"/>
    <col min="7159" max="7160" width="0" style="43" hidden="1" customWidth="1"/>
    <col min="7161" max="7161" width="13.140625" style="43" customWidth="1"/>
    <col min="7162" max="7163" width="17" style="43" customWidth="1"/>
    <col min="7164" max="7164" width="13" style="43" customWidth="1"/>
    <col min="7165" max="7165" width="9" style="43" customWidth="1"/>
    <col min="7166" max="7174" width="0" style="43" hidden="1" customWidth="1"/>
    <col min="7175" max="7175" width="12.28515625" style="43" customWidth="1"/>
    <col min="7176" max="7176" width="11" style="43" customWidth="1"/>
    <col min="7177" max="7410" width="9.140625" style="43"/>
    <col min="7411" max="7411" width="2.42578125" style="43" customWidth="1"/>
    <col min="7412" max="7412" width="3.28515625" style="43" customWidth="1"/>
    <col min="7413" max="7413" width="17.85546875" style="43" customWidth="1"/>
    <col min="7414" max="7414" width="16.42578125" style="43" customWidth="1"/>
    <col min="7415" max="7416" width="0" style="43" hidden="1" customWidth="1"/>
    <col min="7417" max="7417" width="13.140625" style="43" customWidth="1"/>
    <col min="7418" max="7419" width="17" style="43" customWidth="1"/>
    <col min="7420" max="7420" width="13" style="43" customWidth="1"/>
    <col min="7421" max="7421" width="9" style="43" customWidth="1"/>
    <col min="7422" max="7430" width="0" style="43" hidden="1" customWidth="1"/>
    <col min="7431" max="7431" width="12.28515625" style="43" customWidth="1"/>
    <col min="7432" max="7432" width="11" style="43" customWidth="1"/>
    <col min="7433" max="7666" width="9.140625" style="43"/>
    <col min="7667" max="7667" width="2.42578125" style="43" customWidth="1"/>
    <col min="7668" max="7668" width="3.28515625" style="43" customWidth="1"/>
    <col min="7669" max="7669" width="17.85546875" style="43" customWidth="1"/>
    <col min="7670" max="7670" width="16.42578125" style="43" customWidth="1"/>
    <col min="7671" max="7672" width="0" style="43" hidden="1" customWidth="1"/>
    <col min="7673" max="7673" width="13.140625" style="43" customWidth="1"/>
    <col min="7674" max="7675" width="17" style="43" customWidth="1"/>
    <col min="7676" max="7676" width="13" style="43" customWidth="1"/>
    <col min="7677" max="7677" width="9" style="43" customWidth="1"/>
    <col min="7678" max="7686" width="0" style="43" hidden="1" customWidth="1"/>
    <col min="7687" max="7687" width="12.28515625" style="43" customWidth="1"/>
    <col min="7688" max="7688" width="11" style="43" customWidth="1"/>
    <col min="7689" max="7922" width="9.140625" style="43"/>
    <col min="7923" max="7923" width="2.42578125" style="43" customWidth="1"/>
    <col min="7924" max="7924" width="3.28515625" style="43" customWidth="1"/>
    <col min="7925" max="7925" width="17.85546875" style="43" customWidth="1"/>
    <col min="7926" max="7926" width="16.42578125" style="43" customWidth="1"/>
    <col min="7927" max="7928" width="0" style="43" hidden="1" customWidth="1"/>
    <col min="7929" max="7929" width="13.140625" style="43" customWidth="1"/>
    <col min="7930" max="7931" width="17" style="43" customWidth="1"/>
    <col min="7932" max="7932" width="13" style="43" customWidth="1"/>
    <col min="7933" max="7933" width="9" style="43" customWidth="1"/>
    <col min="7934" max="7942" width="0" style="43" hidden="1" customWidth="1"/>
    <col min="7943" max="7943" width="12.28515625" style="43" customWidth="1"/>
    <col min="7944" max="7944" width="11" style="43" customWidth="1"/>
    <col min="7945" max="8178" width="9.140625" style="43"/>
    <col min="8179" max="8179" width="2.42578125" style="43" customWidth="1"/>
    <col min="8180" max="8180" width="3.28515625" style="43" customWidth="1"/>
    <col min="8181" max="8181" width="17.85546875" style="43" customWidth="1"/>
    <col min="8182" max="8182" width="16.42578125" style="43" customWidth="1"/>
    <col min="8183" max="8184" width="0" style="43" hidden="1" customWidth="1"/>
    <col min="8185" max="8185" width="13.140625" style="43" customWidth="1"/>
    <col min="8186" max="8187" width="17" style="43" customWidth="1"/>
    <col min="8188" max="8188" width="13" style="43" customWidth="1"/>
    <col min="8189" max="8189" width="9" style="43" customWidth="1"/>
    <col min="8190" max="8198" width="0" style="43" hidden="1" customWidth="1"/>
    <col min="8199" max="8199" width="12.28515625" style="43" customWidth="1"/>
    <col min="8200" max="8200" width="11" style="43" customWidth="1"/>
    <col min="8201" max="8434" width="9.140625" style="43"/>
    <col min="8435" max="8435" width="2.42578125" style="43" customWidth="1"/>
    <col min="8436" max="8436" width="3.28515625" style="43" customWidth="1"/>
    <col min="8437" max="8437" width="17.85546875" style="43" customWidth="1"/>
    <col min="8438" max="8438" width="16.42578125" style="43" customWidth="1"/>
    <col min="8439" max="8440" width="0" style="43" hidden="1" customWidth="1"/>
    <col min="8441" max="8441" width="13.140625" style="43" customWidth="1"/>
    <col min="8442" max="8443" width="17" style="43" customWidth="1"/>
    <col min="8444" max="8444" width="13" style="43" customWidth="1"/>
    <col min="8445" max="8445" width="9" style="43" customWidth="1"/>
    <col min="8446" max="8454" width="0" style="43" hidden="1" customWidth="1"/>
    <col min="8455" max="8455" width="12.28515625" style="43" customWidth="1"/>
    <col min="8456" max="8456" width="11" style="43" customWidth="1"/>
    <col min="8457" max="8690" width="9.140625" style="43"/>
    <col min="8691" max="8691" width="2.42578125" style="43" customWidth="1"/>
    <col min="8692" max="8692" width="3.28515625" style="43" customWidth="1"/>
    <col min="8693" max="8693" width="17.85546875" style="43" customWidth="1"/>
    <col min="8694" max="8694" width="16.42578125" style="43" customWidth="1"/>
    <col min="8695" max="8696" width="0" style="43" hidden="1" customWidth="1"/>
    <col min="8697" max="8697" width="13.140625" style="43" customWidth="1"/>
    <col min="8698" max="8699" width="17" style="43" customWidth="1"/>
    <col min="8700" max="8700" width="13" style="43" customWidth="1"/>
    <col min="8701" max="8701" width="9" style="43" customWidth="1"/>
    <col min="8702" max="8710" width="0" style="43" hidden="1" customWidth="1"/>
    <col min="8711" max="8711" width="12.28515625" style="43" customWidth="1"/>
    <col min="8712" max="8712" width="11" style="43" customWidth="1"/>
    <col min="8713" max="8946" width="9.140625" style="43"/>
    <col min="8947" max="8947" width="2.42578125" style="43" customWidth="1"/>
    <col min="8948" max="8948" width="3.28515625" style="43" customWidth="1"/>
    <col min="8949" max="8949" width="17.85546875" style="43" customWidth="1"/>
    <col min="8950" max="8950" width="16.42578125" style="43" customWidth="1"/>
    <col min="8951" max="8952" width="0" style="43" hidden="1" customWidth="1"/>
    <col min="8953" max="8953" width="13.140625" style="43" customWidth="1"/>
    <col min="8954" max="8955" width="17" style="43" customWidth="1"/>
    <col min="8956" max="8956" width="13" style="43" customWidth="1"/>
    <col min="8957" max="8957" width="9" style="43" customWidth="1"/>
    <col min="8958" max="8966" width="0" style="43" hidden="1" customWidth="1"/>
    <col min="8967" max="8967" width="12.28515625" style="43" customWidth="1"/>
    <col min="8968" max="8968" width="11" style="43" customWidth="1"/>
    <col min="8969" max="9202" width="9.140625" style="43"/>
    <col min="9203" max="9203" width="2.42578125" style="43" customWidth="1"/>
    <col min="9204" max="9204" width="3.28515625" style="43" customWidth="1"/>
    <col min="9205" max="9205" width="17.85546875" style="43" customWidth="1"/>
    <col min="9206" max="9206" width="16.42578125" style="43" customWidth="1"/>
    <col min="9207" max="9208" width="0" style="43" hidden="1" customWidth="1"/>
    <col min="9209" max="9209" width="13.140625" style="43" customWidth="1"/>
    <col min="9210" max="9211" width="17" style="43" customWidth="1"/>
    <col min="9212" max="9212" width="13" style="43" customWidth="1"/>
    <col min="9213" max="9213" width="9" style="43" customWidth="1"/>
    <col min="9214" max="9222" width="0" style="43" hidden="1" customWidth="1"/>
    <col min="9223" max="9223" width="12.28515625" style="43" customWidth="1"/>
    <col min="9224" max="9224" width="11" style="43" customWidth="1"/>
    <col min="9225" max="9458" width="9.140625" style="43"/>
    <col min="9459" max="9459" width="2.42578125" style="43" customWidth="1"/>
    <col min="9460" max="9460" width="3.28515625" style="43" customWidth="1"/>
    <col min="9461" max="9461" width="17.85546875" style="43" customWidth="1"/>
    <col min="9462" max="9462" width="16.42578125" style="43" customWidth="1"/>
    <col min="9463" max="9464" width="0" style="43" hidden="1" customWidth="1"/>
    <col min="9465" max="9465" width="13.140625" style="43" customWidth="1"/>
    <col min="9466" max="9467" width="17" style="43" customWidth="1"/>
    <col min="9468" max="9468" width="13" style="43" customWidth="1"/>
    <col min="9469" max="9469" width="9" style="43" customWidth="1"/>
    <col min="9470" max="9478" width="0" style="43" hidden="1" customWidth="1"/>
    <col min="9479" max="9479" width="12.28515625" style="43" customWidth="1"/>
    <col min="9480" max="9480" width="11" style="43" customWidth="1"/>
    <col min="9481" max="9714" width="9.140625" style="43"/>
    <col min="9715" max="9715" width="2.42578125" style="43" customWidth="1"/>
    <col min="9716" max="9716" width="3.28515625" style="43" customWidth="1"/>
    <col min="9717" max="9717" width="17.85546875" style="43" customWidth="1"/>
    <col min="9718" max="9718" width="16.42578125" style="43" customWidth="1"/>
    <col min="9719" max="9720" width="0" style="43" hidden="1" customWidth="1"/>
    <col min="9721" max="9721" width="13.140625" style="43" customWidth="1"/>
    <col min="9722" max="9723" width="17" style="43" customWidth="1"/>
    <col min="9724" max="9724" width="13" style="43" customWidth="1"/>
    <col min="9725" max="9725" width="9" style="43" customWidth="1"/>
    <col min="9726" max="9734" width="0" style="43" hidden="1" customWidth="1"/>
    <col min="9735" max="9735" width="12.28515625" style="43" customWidth="1"/>
    <col min="9736" max="9736" width="11" style="43" customWidth="1"/>
    <col min="9737" max="9970" width="9.140625" style="43"/>
    <col min="9971" max="9971" width="2.42578125" style="43" customWidth="1"/>
    <col min="9972" max="9972" width="3.28515625" style="43" customWidth="1"/>
    <col min="9973" max="9973" width="17.85546875" style="43" customWidth="1"/>
    <col min="9974" max="9974" width="16.42578125" style="43" customWidth="1"/>
    <col min="9975" max="9976" width="0" style="43" hidden="1" customWidth="1"/>
    <col min="9977" max="9977" width="13.140625" style="43" customWidth="1"/>
    <col min="9978" max="9979" width="17" style="43" customWidth="1"/>
    <col min="9980" max="9980" width="13" style="43" customWidth="1"/>
    <col min="9981" max="9981" width="9" style="43" customWidth="1"/>
    <col min="9982" max="9990" width="0" style="43" hidden="1" customWidth="1"/>
    <col min="9991" max="9991" width="12.28515625" style="43" customWidth="1"/>
    <col min="9992" max="9992" width="11" style="43" customWidth="1"/>
    <col min="9993" max="10226" width="9.140625" style="43"/>
    <col min="10227" max="10227" width="2.42578125" style="43" customWidth="1"/>
    <col min="10228" max="10228" width="3.28515625" style="43" customWidth="1"/>
    <col min="10229" max="10229" width="17.85546875" style="43" customWidth="1"/>
    <col min="10230" max="10230" width="16.42578125" style="43" customWidth="1"/>
    <col min="10231" max="10232" width="0" style="43" hidden="1" customWidth="1"/>
    <col min="10233" max="10233" width="13.140625" style="43" customWidth="1"/>
    <col min="10234" max="10235" width="17" style="43" customWidth="1"/>
    <col min="10236" max="10236" width="13" style="43" customWidth="1"/>
    <col min="10237" max="10237" width="9" style="43" customWidth="1"/>
    <col min="10238" max="10246" width="0" style="43" hidden="1" customWidth="1"/>
    <col min="10247" max="10247" width="12.28515625" style="43" customWidth="1"/>
    <col min="10248" max="10248" width="11" style="43" customWidth="1"/>
    <col min="10249" max="10482" width="9.140625" style="43"/>
    <col min="10483" max="10483" width="2.42578125" style="43" customWidth="1"/>
    <col min="10484" max="10484" width="3.28515625" style="43" customWidth="1"/>
    <col min="10485" max="10485" width="17.85546875" style="43" customWidth="1"/>
    <col min="10486" max="10486" width="16.42578125" style="43" customWidth="1"/>
    <col min="10487" max="10488" width="0" style="43" hidden="1" customWidth="1"/>
    <col min="10489" max="10489" width="13.140625" style="43" customWidth="1"/>
    <col min="10490" max="10491" width="17" style="43" customWidth="1"/>
    <col min="10492" max="10492" width="13" style="43" customWidth="1"/>
    <col min="10493" max="10493" width="9" style="43" customWidth="1"/>
    <col min="10494" max="10502" width="0" style="43" hidden="1" customWidth="1"/>
    <col min="10503" max="10503" width="12.28515625" style="43" customWidth="1"/>
    <col min="10504" max="10504" width="11" style="43" customWidth="1"/>
    <col min="10505" max="10738" width="9.140625" style="43"/>
    <col min="10739" max="10739" width="2.42578125" style="43" customWidth="1"/>
    <col min="10740" max="10740" width="3.28515625" style="43" customWidth="1"/>
    <col min="10741" max="10741" width="17.85546875" style="43" customWidth="1"/>
    <col min="10742" max="10742" width="16.42578125" style="43" customWidth="1"/>
    <col min="10743" max="10744" width="0" style="43" hidden="1" customWidth="1"/>
    <col min="10745" max="10745" width="13.140625" style="43" customWidth="1"/>
    <col min="10746" max="10747" width="17" style="43" customWidth="1"/>
    <col min="10748" max="10748" width="13" style="43" customWidth="1"/>
    <col min="10749" max="10749" width="9" style="43" customWidth="1"/>
    <col min="10750" max="10758" width="0" style="43" hidden="1" customWidth="1"/>
    <col min="10759" max="10759" width="12.28515625" style="43" customWidth="1"/>
    <col min="10760" max="10760" width="11" style="43" customWidth="1"/>
    <col min="10761" max="10994" width="9.140625" style="43"/>
    <col min="10995" max="10995" width="2.42578125" style="43" customWidth="1"/>
    <col min="10996" max="10996" width="3.28515625" style="43" customWidth="1"/>
    <col min="10997" max="10997" width="17.85546875" style="43" customWidth="1"/>
    <col min="10998" max="10998" width="16.42578125" style="43" customWidth="1"/>
    <col min="10999" max="11000" width="0" style="43" hidden="1" customWidth="1"/>
    <col min="11001" max="11001" width="13.140625" style="43" customWidth="1"/>
    <col min="11002" max="11003" width="17" style="43" customWidth="1"/>
    <col min="11004" max="11004" width="13" style="43" customWidth="1"/>
    <col min="11005" max="11005" width="9" style="43" customWidth="1"/>
    <col min="11006" max="11014" width="0" style="43" hidden="1" customWidth="1"/>
    <col min="11015" max="11015" width="12.28515625" style="43" customWidth="1"/>
    <col min="11016" max="11016" width="11" style="43" customWidth="1"/>
    <col min="11017" max="11250" width="9.140625" style="43"/>
    <col min="11251" max="11251" width="2.42578125" style="43" customWidth="1"/>
    <col min="11252" max="11252" width="3.28515625" style="43" customWidth="1"/>
    <col min="11253" max="11253" width="17.85546875" style="43" customWidth="1"/>
    <col min="11254" max="11254" width="16.42578125" style="43" customWidth="1"/>
    <col min="11255" max="11256" width="0" style="43" hidden="1" customWidth="1"/>
    <col min="11257" max="11257" width="13.140625" style="43" customWidth="1"/>
    <col min="11258" max="11259" width="17" style="43" customWidth="1"/>
    <col min="11260" max="11260" width="13" style="43" customWidth="1"/>
    <col min="11261" max="11261" width="9" style="43" customWidth="1"/>
    <col min="11262" max="11270" width="0" style="43" hidden="1" customWidth="1"/>
    <col min="11271" max="11271" width="12.28515625" style="43" customWidth="1"/>
    <col min="11272" max="11272" width="11" style="43" customWidth="1"/>
    <col min="11273" max="11506" width="9.140625" style="43"/>
    <col min="11507" max="11507" width="2.42578125" style="43" customWidth="1"/>
    <col min="11508" max="11508" width="3.28515625" style="43" customWidth="1"/>
    <col min="11509" max="11509" width="17.85546875" style="43" customWidth="1"/>
    <col min="11510" max="11510" width="16.42578125" style="43" customWidth="1"/>
    <col min="11511" max="11512" width="0" style="43" hidden="1" customWidth="1"/>
    <col min="11513" max="11513" width="13.140625" style="43" customWidth="1"/>
    <col min="11514" max="11515" width="17" style="43" customWidth="1"/>
    <col min="11516" max="11516" width="13" style="43" customWidth="1"/>
    <col min="11517" max="11517" width="9" style="43" customWidth="1"/>
    <col min="11518" max="11526" width="0" style="43" hidden="1" customWidth="1"/>
    <col min="11527" max="11527" width="12.28515625" style="43" customWidth="1"/>
    <col min="11528" max="11528" width="11" style="43" customWidth="1"/>
    <col min="11529" max="11762" width="9.140625" style="43"/>
    <col min="11763" max="11763" width="2.42578125" style="43" customWidth="1"/>
    <col min="11764" max="11764" width="3.28515625" style="43" customWidth="1"/>
    <col min="11765" max="11765" width="17.85546875" style="43" customWidth="1"/>
    <col min="11766" max="11766" width="16.42578125" style="43" customWidth="1"/>
    <col min="11767" max="11768" width="0" style="43" hidden="1" customWidth="1"/>
    <col min="11769" max="11769" width="13.140625" style="43" customWidth="1"/>
    <col min="11770" max="11771" width="17" style="43" customWidth="1"/>
    <col min="11772" max="11772" width="13" style="43" customWidth="1"/>
    <col min="11773" max="11773" width="9" style="43" customWidth="1"/>
    <col min="11774" max="11782" width="0" style="43" hidden="1" customWidth="1"/>
    <col min="11783" max="11783" width="12.28515625" style="43" customWidth="1"/>
    <col min="11784" max="11784" width="11" style="43" customWidth="1"/>
    <col min="11785" max="12018" width="9.140625" style="43"/>
    <col min="12019" max="12019" width="2.42578125" style="43" customWidth="1"/>
    <col min="12020" max="12020" width="3.28515625" style="43" customWidth="1"/>
    <col min="12021" max="12021" width="17.85546875" style="43" customWidth="1"/>
    <col min="12022" max="12022" width="16.42578125" style="43" customWidth="1"/>
    <col min="12023" max="12024" width="0" style="43" hidden="1" customWidth="1"/>
    <col min="12025" max="12025" width="13.140625" style="43" customWidth="1"/>
    <col min="12026" max="12027" width="17" style="43" customWidth="1"/>
    <col min="12028" max="12028" width="13" style="43" customWidth="1"/>
    <col min="12029" max="12029" width="9" style="43" customWidth="1"/>
    <col min="12030" max="12038" width="0" style="43" hidden="1" customWidth="1"/>
    <col min="12039" max="12039" width="12.28515625" style="43" customWidth="1"/>
    <col min="12040" max="12040" width="11" style="43" customWidth="1"/>
    <col min="12041" max="12274" width="9.140625" style="43"/>
    <col min="12275" max="12275" width="2.42578125" style="43" customWidth="1"/>
    <col min="12276" max="12276" width="3.28515625" style="43" customWidth="1"/>
    <col min="12277" max="12277" width="17.85546875" style="43" customWidth="1"/>
    <col min="12278" max="12278" width="16.42578125" style="43" customWidth="1"/>
    <col min="12279" max="12280" width="0" style="43" hidden="1" customWidth="1"/>
    <col min="12281" max="12281" width="13.140625" style="43" customWidth="1"/>
    <col min="12282" max="12283" width="17" style="43" customWidth="1"/>
    <col min="12284" max="12284" width="13" style="43" customWidth="1"/>
    <col min="12285" max="12285" width="9" style="43" customWidth="1"/>
    <col min="12286" max="12294" width="0" style="43" hidden="1" customWidth="1"/>
    <col min="12295" max="12295" width="12.28515625" style="43" customWidth="1"/>
    <col min="12296" max="12296" width="11" style="43" customWidth="1"/>
    <col min="12297" max="12530" width="9.140625" style="43"/>
    <col min="12531" max="12531" width="2.42578125" style="43" customWidth="1"/>
    <col min="12532" max="12532" width="3.28515625" style="43" customWidth="1"/>
    <col min="12533" max="12533" width="17.85546875" style="43" customWidth="1"/>
    <col min="12534" max="12534" width="16.42578125" style="43" customWidth="1"/>
    <col min="12535" max="12536" width="0" style="43" hidden="1" customWidth="1"/>
    <col min="12537" max="12537" width="13.140625" style="43" customWidth="1"/>
    <col min="12538" max="12539" width="17" style="43" customWidth="1"/>
    <col min="12540" max="12540" width="13" style="43" customWidth="1"/>
    <col min="12541" max="12541" width="9" style="43" customWidth="1"/>
    <col min="12542" max="12550" width="0" style="43" hidden="1" customWidth="1"/>
    <col min="12551" max="12551" width="12.28515625" style="43" customWidth="1"/>
    <col min="12552" max="12552" width="11" style="43" customWidth="1"/>
    <col min="12553" max="12786" width="9.140625" style="43"/>
    <col min="12787" max="12787" width="2.42578125" style="43" customWidth="1"/>
    <col min="12788" max="12788" width="3.28515625" style="43" customWidth="1"/>
    <col min="12789" max="12789" width="17.85546875" style="43" customWidth="1"/>
    <col min="12790" max="12790" width="16.42578125" style="43" customWidth="1"/>
    <col min="12791" max="12792" width="0" style="43" hidden="1" customWidth="1"/>
    <col min="12793" max="12793" width="13.140625" style="43" customWidth="1"/>
    <col min="12794" max="12795" width="17" style="43" customWidth="1"/>
    <col min="12796" max="12796" width="13" style="43" customWidth="1"/>
    <col min="12797" max="12797" width="9" style="43" customWidth="1"/>
    <col min="12798" max="12806" width="0" style="43" hidden="1" customWidth="1"/>
    <col min="12807" max="12807" width="12.28515625" style="43" customWidth="1"/>
    <col min="12808" max="12808" width="11" style="43" customWidth="1"/>
    <col min="12809" max="13042" width="9.140625" style="43"/>
    <col min="13043" max="13043" width="2.42578125" style="43" customWidth="1"/>
    <col min="13044" max="13044" width="3.28515625" style="43" customWidth="1"/>
    <col min="13045" max="13045" width="17.85546875" style="43" customWidth="1"/>
    <col min="13046" max="13046" width="16.42578125" style="43" customWidth="1"/>
    <col min="13047" max="13048" width="0" style="43" hidden="1" customWidth="1"/>
    <col min="13049" max="13049" width="13.140625" style="43" customWidth="1"/>
    <col min="13050" max="13051" width="17" style="43" customWidth="1"/>
    <col min="13052" max="13052" width="13" style="43" customWidth="1"/>
    <col min="13053" max="13053" width="9" style="43" customWidth="1"/>
    <col min="13054" max="13062" width="0" style="43" hidden="1" customWidth="1"/>
    <col min="13063" max="13063" width="12.28515625" style="43" customWidth="1"/>
    <col min="13064" max="13064" width="11" style="43" customWidth="1"/>
    <col min="13065" max="13298" width="9.140625" style="43"/>
    <col min="13299" max="13299" width="2.42578125" style="43" customWidth="1"/>
    <col min="13300" max="13300" width="3.28515625" style="43" customWidth="1"/>
    <col min="13301" max="13301" width="17.85546875" style="43" customWidth="1"/>
    <col min="13302" max="13302" width="16.42578125" style="43" customWidth="1"/>
    <col min="13303" max="13304" width="0" style="43" hidden="1" customWidth="1"/>
    <col min="13305" max="13305" width="13.140625" style="43" customWidth="1"/>
    <col min="13306" max="13307" width="17" style="43" customWidth="1"/>
    <col min="13308" max="13308" width="13" style="43" customWidth="1"/>
    <col min="13309" max="13309" width="9" style="43" customWidth="1"/>
    <col min="13310" max="13318" width="0" style="43" hidden="1" customWidth="1"/>
    <col min="13319" max="13319" width="12.28515625" style="43" customWidth="1"/>
    <col min="13320" max="13320" width="11" style="43" customWidth="1"/>
    <col min="13321" max="13554" width="9.140625" style="43"/>
    <col min="13555" max="13555" width="2.42578125" style="43" customWidth="1"/>
    <col min="13556" max="13556" width="3.28515625" style="43" customWidth="1"/>
    <col min="13557" max="13557" width="17.85546875" style="43" customWidth="1"/>
    <col min="13558" max="13558" width="16.42578125" style="43" customWidth="1"/>
    <col min="13559" max="13560" width="0" style="43" hidden="1" customWidth="1"/>
    <col min="13561" max="13561" width="13.140625" style="43" customWidth="1"/>
    <col min="13562" max="13563" width="17" style="43" customWidth="1"/>
    <col min="13564" max="13564" width="13" style="43" customWidth="1"/>
    <col min="13565" max="13565" width="9" style="43" customWidth="1"/>
    <col min="13566" max="13574" width="0" style="43" hidden="1" customWidth="1"/>
    <col min="13575" max="13575" width="12.28515625" style="43" customWidth="1"/>
    <col min="13576" max="13576" width="11" style="43" customWidth="1"/>
    <col min="13577" max="13810" width="9.140625" style="43"/>
    <col min="13811" max="13811" width="2.42578125" style="43" customWidth="1"/>
    <col min="13812" max="13812" width="3.28515625" style="43" customWidth="1"/>
    <col min="13813" max="13813" width="17.85546875" style="43" customWidth="1"/>
    <col min="13814" max="13814" width="16.42578125" style="43" customWidth="1"/>
    <col min="13815" max="13816" width="0" style="43" hidden="1" customWidth="1"/>
    <col min="13817" max="13817" width="13.140625" style="43" customWidth="1"/>
    <col min="13818" max="13819" width="17" style="43" customWidth="1"/>
    <col min="13820" max="13820" width="13" style="43" customWidth="1"/>
    <col min="13821" max="13821" width="9" style="43" customWidth="1"/>
    <col min="13822" max="13830" width="0" style="43" hidden="1" customWidth="1"/>
    <col min="13831" max="13831" width="12.28515625" style="43" customWidth="1"/>
    <col min="13832" max="13832" width="11" style="43" customWidth="1"/>
    <col min="13833" max="14066" width="9.140625" style="43"/>
    <col min="14067" max="14067" width="2.42578125" style="43" customWidth="1"/>
    <col min="14068" max="14068" width="3.28515625" style="43" customWidth="1"/>
    <col min="14069" max="14069" width="17.85546875" style="43" customWidth="1"/>
    <col min="14070" max="14070" width="16.42578125" style="43" customWidth="1"/>
    <col min="14071" max="14072" width="0" style="43" hidden="1" customWidth="1"/>
    <col min="14073" max="14073" width="13.140625" style="43" customWidth="1"/>
    <col min="14074" max="14075" width="17" style="43" customWidth="1"/>
    <col min="14076" max="14076" width="13" style="43" customWidth="1"/>
    <col min="14077" max="14077" width="9" style="43" customWidth="1"/>
    <col min="14078" max="14086" width="0" style="43" hidden="1" customWidth="1"/>
    <col min="14087" max="14087" width="12.28515625" style="43" customWidth="1"/>
    <col min="14088" max="14088" width="11" style="43" customWidth="1"/>
    <col min="14089" max="14322" width="9.140625" style="43"/>
    <col min="14323" max="14323" width="2.42578125" style="43" customWidth="1"/>
    <col min="14324" max="14324" width="3.28515625" style="43" customWidth="1"/>
    <col min="14325" max="14325" width="17.85546875" style="43" customWidth="1"/>
    <col min="14326" max="14326" width="16.42578125" style="43" customWidth="1"/>
    <col min="14327" max="14328" width="0" style="43" hidden="1" customWidth="1"/>
    <col min="14329" max="14329" width="13.140625" style="43" customWidth="1"/>
    <col min="14330" max="14331" width="17" style="43" customWidth="1"/>
    <col min="14332" max="14332" width="13" style="43" customWidth="1"/>
    <col min="14333" max="14333" width="9" style="43" customWidth="1"/>
    <col min="14334" max="14342" width="0" style="43" hidden="1" customWidth="1"/>
    <col min="14343" max="14343" width="12.28515625" style="43" customWidth="1"/>
    <col min="14344" max="14344" width="11" style="43" customWidth="1"/>
    <col min="14345" max="14578" width="9.140625" style="43"/>
    <col min="14579" max="14579" width="2.42578125" style="43" customWidth="1"/>
    <col min="14580" max="14580" width="3.28515625" style="43" customWidth="1"/>
    <col min="14581" max="14581" width="17.85546875" style="43" customWidth="1"/>
    <col min="14582" max="14582" width="16.42578125" style="43" customWidth="1"/>
    <col min="14583" max="14584" width="0" style="43" hidden="1" customWidth="1"/>
    <col min="14585" max="14585" width="13.140625" style="43" customWidth="1"/>
    <col min="14586" max="14587" width="17" style="43" customWidth="1"/>
    <col min="14588" max="14588" width="13" style="43" customWidth="1"/>
    <col min="14589" max="14589" width="9" style="43" customWidth="1"/>
    <col min="14590" max="14598" width="0" style="43" hidden="1" customWidth="1"/>
    <col min="14599" max="14599" width="12.28515625" style="43" customWidth="1"/>
    <col min="14600" max="14600" width="11" style="43" customWidth="1"/>
    <col min="14601" max="14834" width="9.140625" style="43"/>
    <col min="14835" max="14835" width="2.42578125" style="43" customWidth="1"/>
    <col min="14836" max="14836" width="3.28515625" style="43" customWidth="1"/>
    <col min="14837" max="14837" width="17.85546875" style="43" customWidth="1"/>
    <col min="14838" max="14838" width="16.42578125" style="43" customWidth="1"/>
    <col min="14839" max="14840" width="0" style="43" hidden="1" customWidth="1"/>
    <col min="14841" max="14841" width="13.140625" style="43" customWidth="1"/>
    <col min="14842" max="14843" width="17" style="43" customWidth="1"/>
    <col min="14844" max="14844" width="13" style="43" customWidth="1"/>
    <col min="14845" max="14845" width="9" style="43" customWidth="1"/>
    <col min="14846" max="14854" width="0" style="43" hidden="1" customWidth="1"/>
    <col min="14855" max="14855" width="12.28515625" style="43" customWidth="1"/>
    <col min="14856" max="14856" width="11" style="43" customWidth="1"/>
    <col min="14857" max="15090" width="9.140625" style="43"/>
    <col min="15091" max="15091" width="2.42578125" style="43" customWidth="1"/>
    <col min="15092" max="15092" width="3.28515625" style="43" customWidth="1"/>
    <col min="15093" max="15093" width="17.85546875" style="43" customWidth="1"/>
    <col min="15094" max="15094" width="16.42578125" style="43" customWidth="1"/>
    <col min="15095" max="15096" width="0" style="43" hidden="1" customWidth="1"/>
    <col min="15097" max="15097" width="13.140625" style="43" customWidth="1"/>
    <col min="15098" max="15099" width="17" style="43" customWidth="1"/>
    <col min="15100" max="15100" width="13" style="43" customWidth="1"/>
    <col min="15101" max="15101" width="9" style="43" customWidth="1"/>
    <col min="15102" max="15110" width="0" style="43" hidden="1" customWidth="1"/>
    <col min="15111" max="15111" width="12.28515625" style="43" customWidth="1"/>
    <col min="15112" max="15112" width="11" style="43" customWidth="1"/>
    <col min="15113" max="15346" width="9.140625" style="43"/>
    <col min="15347" max="15347" width="2.42578125" style="43" customWidth="1"/>
    <col min="15348" max="15348" width="3.28515625" style="43" customWidth="1"/>
    <col min="15349" max="15349" width="17.85546875" style="43" customWidth="1"/>
    <col min="15350" max="15350" width="16.42578125" style="43" customWidth="1"/>
    <col min="15351" max="15352" width="0" style="43" hidden="1" customWidth="1"/>
    <col min="15353" max="15353" width="13.140625" style="43" customWidth="1"/>
    <col min="15354" max="15355" width="17" style="43" customWidth="1"/>
    <col min="15356" max="15356" width="13" style="43" customWidth="1"/>
    <col min="15357" max="15357" width="9" style="43" customWidth="1"/>
    <col min="15358" max="15366" width="0" style="43" hidden="1" customWidth="1"/>
    <col min="15367" max="15367" width="12.28515625" style="43" customWidth="1"/>
    <col min="15368" max="15368" width="11" style="43" customWidth="1"/>
    <col min="15369" max="15602" width="9.140625" style="43"/>
    <col min="15603" max="15603" width="2.42578125" style="43" customWidth="1"/>
    <col min="15604" max="15604" width="3.28515625" style="43" customWidth="1"/>
    <col min="15605" max="15605" width="17.85546875" style="43" customWidth="1"/>
    <col min="15606" max="15606" width="16.42578125" style="43" customWidth="1"/>
    <col min="15607" max="15608" width="0" style="43" hidden="1" customWidth="1"/>
    <col min="15609" max="15609" width="13.140625" style="43" customWidth="1"/>
    <col min="15610" max="15611" width="17" style="43" customWidth="1"/>
    <col min="15612" max="15612" width="13" style="43" customWidth="1"/>
    <col min="15613" max="15613" width="9" style="43" customWidth="1"/>
    <col min="15614" max="15622" width="0" style="43" hidden="1" customWidth="1"/>
    <col min="15623" max="15623" width="12.28515625" style="43" customWidth="1"/>
    <col min="15624" max="15624" width="11" style="43" customWidth="1"/>
    <col min="15625" max="15858" width="9.140625" style="43"/>
    <col min="15859" max="15859" width="2.42578125" style="43" customWidth="1"/>
    <col min="15860" max="15860" width="3.28515625" style="43" customWidth="1"/>
    <col min="15861" max="15861" width="17.85546875" style="43" customWidth="1"/>
    <col min="15862" max="15862" width="16.42578125" style="43" customWidth="1"/>
    <col min="15863" max="15864" width="0" style="43" hidden="1" customWidth="1"/>
    <col min="15865" max="15865" width="13.140625" style="43" customWidth="1"/>
    <col min="15866" max="15867" width="17" style="43" customWidth="1"/>
    <col min="15868" max="15868" width="13" style="43" customWidth="1"/>
    <col min="15869" max="15869" width="9" style="43" customWidth="1"/>
    <col min="15870" max="15878" width="0" style="43" hidden="1" customWidth="1"/>
    <col min="15879" max="15879" width="12.28515625" style="43" customWidth="1"/>
    <col min="15880" max="15880" width="11" style="43" customWidth="1"/>
    <col min="15881" max="16114" width="9.140625" style="43"/>
    <col min="16115" max="16115" width="2.42578125" style="43" customWidth="1"/>
    <col min="16116" max="16116" width="3.28515625" style="43" customWidth="1"/>
    <col min="16117" max="16117" width="17.85546875" style="43" customWidth="1"/>
    <col min="16118" max="16118" width="16.42578125" style="43" customWidth="1"/>
    <col min="16119" max="16120" width="0" style="43" hidden="1" customWidth="1"/>
    <col min="16121" max="16121" width="13.140625" style="43" customWidth="1"/>
    <col min="16122" max="16123" width="17" style="43" customWidth="1"/>
    <col min="16124" max="16124" width="13" style="43" customWidth="1"/>
    <col min="16125" max="16125" width="9" style="43" customWidth="1"/>
    <col min="16126" max="16134" width="0" style="43" hidden="1" customWidth="1"/>
    <col min="16135" max="16135" width="12.28515625" style="43" customWidth="1"/>
    <col min="16136" max="16136" width="11" style="43" customWidth="1"/>
    <col min="16137" max="16384" width="9.140625" style="43"/>
  </cols>
  <sheetData>
    <row r="1" spans="1:10" ht="15">
      <c r="A1" s="637" t="s">
        <v>282</v>
      </c>
      <c r="B1" s="572"/>
      <c r="C1" s="572"/>
      <c r="D1" s="572"/>
      <c r="E1" s="572"/>
      <c r="F1" s="572"/>
      <c r="G1" s="572"/>
    </row>
    <row r="2" spans="1:10">
      <c r="A2" s="610" t="s">
        <v>76</v>
      </c>
      <c r="B2" s="610"/>
      <c r="C2" s="610"/>
      <c r="D2" s="610"/>
      <c r="E2" s="610"/>
      <c r="F2" s="610"/>
      <c r="G2" s="610"/>
    </row>
    <row r="3" spans="1:10">
      <c r="A3" s="587" t="s">
        <v>283</v>
      </c>
      <c r="B3" s="587"/>
      <c r="C3" s="587"/>
      <c r="D3" s="587"/>
      <c r="E3" s="587"/>
      <c r="F3" s="587"/>
      <c r="G3" s="587"/>
    </row>
    <row r="4" spans="1:10" ht="15">
      <c r="A4" s="623" t="s">
        <v>284</v>
      </c>
      <c r="B4" s="568"/>
      <c r="C4" s="568"/>
      <c r="D4" s="568"/>
      <c r="E4" s="568"/>
      <c r="F4" s="568"/>
      <c r="G4" s="568"/>
    </row>
    <row r="5" spans="1:10" ht="15">
      <c r="A5" s="75"/>
      <c r="B5" s="46"/>
      <c r="C5"/>
      <c r="D5"/>
      <c r="E5"/>
      <c r="F5"/>
    </row>
    <row r="6" spans="1:10" ht="15">
      <c r="A6" s="75"/>
      <c r="B6" s="582" t="s">
        <v>285</v>
      </c>
      <c r="C6" s="568"/>
      <c r="D6" s="568"/>
      <c r="E6" s="568"/>
      <c r="F6" s="568"/>
      <c r="G6" s="568"/>
      <c r="J6" s="244"/>
    </row>
    <row r="7" spans="1:10">
      <c r="B7" s="74" t="s">
        <v>286</v>
      </c>
      <c r="C7" s="74"/>
      <c r="D7" s="74"/>
      <c r="E7" s="74"/>
      <c r="F7" s="75"/>
    </row>
    <row r="8" spans="1:10" ht="13.5" thickBot="1">
      <c r="B8" s="46" t="s">
        <v>259</v>
      </c>
      <c r="G8" s="45" t="s">
        <v>13</v>
      </c>
    </row>
    <row r="9" spans="1:10" ht="13.5" thickBot="1">
      <c r="A9" s="46" t="s">
        <v>14</v>
      </c>
      <c r="G9" s="65">
        <v>2023</v>
      </c>
    </row>
    <row r="10" spans="1:10" ht="13.5" thickBot="1">
      <c r="A10" s="46" t="s">
        <v>260</v>
      </c>
      <c r="G10" s="14" t="s">
        <v>506</v>
      </c>
    </row>
    <row r="11" spans="1:10" ht="13.5" thickBot="1">
      <c r="A11" s="46" t="s">
        <v>17</v>
      </c>
      <c r="G11" s="65">
        <v>2</v>
      </c>
    </row>
    <row r="12" spans="1:10" ht="13.5" thickBot="1">
      <c r="A12" s="46" t="s">
        <v>19</v>
      </c>
      <c r="G12" s="65">
        <v>261</v>
      </c>
    </row>
    <row r="13" spans="1:10" ht="15.75" thickBot="1">
      <c r="A13" s="582" t="s">
        <v>261</v>
      </c>
      <c r="B13" s="568"/>
      <c r="G13" s="65">
        <v>7357</v>
      </c>
    </row>
    <row r="14" spans="1:10" ht="13.5" thickBot="1">
      <c r="A14" s="46" t="s">
        <v>20</v>
      </c>
      <c r="B14" s="250"/>
      <c r="G14" s="72" t="s">
        <v>281</v>
      </c>
    </row>
    <row r="15" spans="1:10" ht="13.5" thickBot="1">
      <c r="A15" s="46" t="s">
        <v>22</v>
      </c>
      <c r="G15" s="268" t="s">
        <v>74</v>
      </c>
    </row>
    <row r="16" spans="1:10" ht="16.5" thickBot="1">
      <c r="A16" s="41" t="s">
        <v>34</v>
      </c>
      <c r="B16" s="251"/>
      <c r="F16" s="43" t="s">
        <v>287</v>
      </c>
      <c r="G16" s="65">
        <v>113</v>
      </c>
    </row>
    <row r="17" spans="1:7" ht="15.75">
      <c r="A17" s="41"/>
      <c r="B17" s="251"/>
    </row>
    <row r="19" spans="1:7" ht="9" customHeight="1">
      <c r="A19" s="624" t="s">
        <v>288</v>
      </c>
      <c r="B19" s="627" t="s">
        <v>289</v>
      </c>
      <c r="E19" s="628" t="s">
        <v>290</v>
      </c>
      <c r="F19" s="629"/>
      <c r="G19" s="627" t="s">
        <v>291</v>
      </c>
    </row>
    <row r="20" spans="1:7" ht="8.25" customHeight="1">
      <c r="A20" s="625"/>
      <c r="B20" s="625"/>
      <c r="E20" s="630"/>
      <c r="F20" s="631"/>
      <c r="G20" s="625"/>
    </row>
    <row r="21" spans="1:7" ht="15" customHeight="1">
      <c r="A21" s="625"/>
      <c r="B21" s="625"/>
      <c r="E21" s="630"/>
      <c r="F21" s="631"/>
      <c r="G21" s="625"/>
    </row>
    <row r="22" spans="1:7" hidden="1">
      <c r="A22" s="625"/>
      <c r="B22" s="625"/>
      <c r="E22" s="630"/>
      <c r="F22" s="631"/>
      <c r="G22" s="625"/>
    </row>
    <row r="23" spans="1:7" hidden="1">
      <c r="A23" s="625"/>
      <c r="B23" s="625"/>
      <c r="E23" s="632"/>
      <c r="F23" s="633"/>
      <c r="G23" s="625"/>
    </row>
    <row r="24" spans="1:7">
      <c r="A24" s="625"/>
      <c r="B24" s="625"/>
      <c r="E24" s="634" t="s">
        <v>292</v>
      </c>
      <c r="F24" s="634" t="s">
        <v>293</v>
      </c>
      <c r="G24" s="625"/>
    </row>
    <row r="25" spans="1:7" ht="9.75" customHeight="1">
      <c r="A25" s="625"/>
      <c r="B25" s="625"/>
      <c r="E25" s="635"/>
      <c r="F25" s="635"/>
      <c r="G25" s="625"/>
    </row>
    <row r="26" spans="1:7" ht="20.25" customHeight="1">
      <c r="A26" s="625"/>
      <c r="B26" s="625"/>
      <c r="E26" s="635"/>
      <c r="F26" s="635"/>
      <c r="G26" s="625"/>
    </row>
    <row r="27" spans="1:7" hidden="1">
      <c r="A27" s="625"/>
      <c r="B27" s="625"/>
      <c r="C27" s="269"/>
      <c r="D27" s="269"/>
      <c r="E27" s="635"/>
      <c r="F27" s="635"/>
      <c r="G27" s="625"/>
    </row>
    <row r="28" spans="1:7" hidden="1">
      <c r="A28" s="625"/>
      <c r="B28" s="625"/>
      <c r="E28" s="635"/>
      <c r="F28" s="635"/>
      <c r="G28" s="625"/>
    </row>
    <row r="29" spans="1:7" hidden="1">
      <c r="A29" s="625"/>
      <c r="B29" s="625"/>
      <c r="E29" s="635"/>
      <c r="F29" s="635"/>
      <c r="G29" s="625"/>
    </row>
    <row r="30" spans="1:7" hidden="1">
      <c r="A30" s="625"/>
      <c r="B30" s="625"/>
      <c r="E30" s="635"/>
      <c r="F30" s="635"/>
      <c r="G30" s="625"/>
    </row>
    <row r="31" spans="1:7" hidden="1">
      <c r="A31" s="626"/>
      <c r="B31" s="626"/>
      <c r="E31" s="636"/>
      <c r="F31" s="636"/>
      <c r="G31" s="626"/>
    </row>
    <row r="32" spans="1:7">
      <c r="A32" s="60">
        <v>1</v>
      </c>
      <c r="B32" s="60">
        <v>2</v>
      </c>
      <c r="C32" s="61"/>
      <c r="D32" s="61"/>
      <c r="E32" s="60">
        <v>3</v>
      </c>
      <c r="F32" s="60">
        <v>4</v>
      </c>
      <c r="G32" s="60">
        <v>5</v>
      </c>
    </row>
    <row r="33" spans="1:9">
      <c r="A33" s="58" t="s">
        <v>294</v>
      </c>
      <c r="B33" s="270">
        <v>158.9</v>
      </c>
      <c r="E33" s="58">
        <v>22</v>
      </c>
      <c r="F33" s="58">
        <f t="shared" ref="F33:F42" si="0">B33*E33</f>
        <v>3495.8</v>
      </c>
      <c r="G33" s="270">
        <f>F33*60%</f>
        <v>2097.48</v>
      </c>
    </row>
    <row r="34" spans="1:9">
      <c r="A34" s="58" t="s">
        <v>295</v>
      </c>
      <c r="B34" s="270">
        <v>195.6</v>
      </c>
      <c r="E34" s="58">
        <v>23</v>
      </c>
      <c r="F34" s="58">
        <f t="shared" si="0"/>
        <v>4498.8</v>
      </c>
      <c r="G34" s="270">
        <f t="shared" ref="G34:G35" si="1">F34*60%</f>
        <v>2699.28</v>
      </c>
    </row>
    <row r="35" spans="1:9">
      <c r="A35" s="58" t="s">
        <v>296</v>
      </c>
      <c r="B35" s="270">
        <v>189.9</v>
      </c>
      <c r="E35" s="58">
        <v>21</v>
      </c>
      <c r="F35" s="58">
        <f t="shared" si="0"/>
        <v>3987.9</v>
      </c>
      <c r="G35" s="270">
        <f t="shared" si="1"/>
        <v>2392.7399999999998</v>
      </c>
    </row>
    <row r="36" spans="1:9">
      <c r="A36" s="58" t="s">
        <v>297</v>
      </c>
      <c r="B36" s="270">
        <v>158.6</v>
      </c>
      <c r="E36" s="58">
        <v>14</v>
      </c>
      <c r="F36" s="58">
        <f t="shared" si="0"/>
        <v>2220.4</v>
      </c>
      <c r="G36" s="270">
        <f>F36*50%</f>
        <v>1110.2</v>
      </c>
    </row>
    <row r="37" spans="1:9">
      <c r="A37" s="58" t="s">
        <v>298</v>
      </c>
      <c r="B37" s="270">
        <v>128.4</v>
      </c>
      <c r="E37" s="58">
        <v>1</v>
      </c>
      <c r="F37" s="58">
        <f t="shared" si="0"/>
        <v>128.4</v>
      </c>
      <c r="G37" s="270">
        <v>128.4</v>
      </c>
    </row>
    <row r="38" spans="1:9">
      <c r="A38" s="58" t="s">
        <v>476</v>
      </c>
      <c r="B38" s="270">
        <v>102</v>
      </c>
      <c r="E38" s="58">
        <v>3</v>
      </c>
      <c r="F38" s="58">
        <f t="shared" ref="F38" si="2">B38*E38</f>
        <v>306</v>
      </c>
      <c r="G38" s="270">
        <v>102</v>
      </c>
    </row>
    <row r="39" spans="1:9">
      <c r="A39" s="58" t="s">
        <v>299</v>
      </c>
      <c r="B39" s="270">
        <v>135</v>
      </c>
      <c r="E39" s="58">
        <v>2</v>
      </c>
      <c r="F39" s="58">
        <f t="shared" si="0"/>
        <v>270</v>
      </c>
      <c r="G39" s="270">
        <v>270</v>
      </c>
    </row>
    <row r="40" spans="1:9">
      <c r="A40" s="58" t="s">
        <v>477</v>
      </c>
      <c r="B40" s="270">
        <v>128.9</v>
      </c>
      <c r="E40" s="58">
        <v>5</v>
      </c>
      <c r="F40" s="58">
        <f t="shared" ref="F40" si="3">B40*E40</f>
        <v>644.5</v>
      </c>
      <c r="G40" s="270">
        <v>907.3</v>
      </c>
      <c r="H40" s="105"/>
    </row>
    <row r="41" spans="1:9">
      <c r="A41" s="58" t="s">
        <v>300</v>
      </c>
      <c r="B41" s="270">
        <v>151</v>
      </c>
      <c r="E41" s="58">
        <v>1</v>
      </c>
      <c r="F41" s="58">
        <f t="shared" si="0"/>
        <v>151</v>
      </c>
      <c r="G41" s="270">
        <v>151</v>
      </c>
    </row>
    <row r="42" spans="1:9">
      <c r="A42" s="58" t="s">
        <v>301</v>
      </c>
      <c r="B42" s="270">
        <v>144</v>
      </c>
      <c r="E42" s="58">
        <v>6</v>
      </c>
      <c r="F42" s="58">
        <f t="shared" si="0"/>
        <v>864</v>
      </c>
      <c r="G42" s="270">
        <v>864</v>
      </c>
    </row>
    <row r="43" spans="1:9">
      <c r="A43" s="430" t="s">
        <v>110</v>
      </c>
      <c r="B43" s="270"/>
      <c r="E43" s="430">
        <f>SUM(E33:E42)</f>
        <v>98</v>
      </c>
      <c r="F43" s="58"/>
      <c r="G43" s="27">
        <v>7644</v>
      </c>
      <c r="I43" s="105"/>
    </row>
    <row r="46" spans="1:9" ht="15">
      <c r="A46" s="4" t="s">
        <v>410</v>
      </c>
      <c r="B46" s="5"/>
      <c r="C46" s="5"/>
      <c r="D46" s="5"/>
      <c r="E46" s="5"/>
      <c r="F46" s="5"/>
      <c r="G46"/>
    </row>
    <row r="47" spans="1:9" ht="15">
      <c r="A47" s="4" t="s">
        <v>6</v>
      </c>
      <c r="B47" s="5"/>
      <c r="C47" s="5"/>
      <c r="D47" s="5"/>
      <c r="E47" s="5"/>
      <c r="F47" s="5"/>
      <c r="G47"/>
    </row>
    <row r="48" spans="1:9" ht="15">
      <c r="A48" s="4" t="s">
        <v>29</v>
      </c>
      <c r="B48" s="5"/>
      <c r="C48" s="5"/>
      <c r="D48" s="5"/>
      <c r="E48" s="5"/>
      <c r="F48" s="5"/>
      <c r="G48"/>
    </row>
    <row r="49" spans="1:7" ht="15">
      <c r="A49" s="4" t="s">
        <v>8</v>
      </c>
      <c r="B49" s="5"/>
      <c r="C49" s="5"/>
      <c r="D49" s="5"/>
      <c r="E49" s="5"/>
      <c r="F49" s="5"/>
      <c r="G49"/>
    </row>
  </sheetData>
  <mergeCells count="12">
    <mergeCell ref="A13:B13"/>
    <mergeCell ref="A1:G1"/>
    <mergeCell ref="A2:G2"/>
    <mergeCell ref="A3:G3"/>
    <mergeCell ref="A4:G4"/>
    <mergeCell ref="B6:G6"/>
    <mergeCell ref="A19:A31"/>
    <mergeCell ref="B19:B31"/>
    <mergeCell ref="E19:F23"/>
    <mergeCell ref="G19:G31"/>
    <mergeCell ref="E24:E31"/>
    <mergeCell ref="F24:F31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76"/>
  <sheetViews>
    <sheetView topLeftCell="B1" workbookViewId="0">
      <selection activeCell="AJ53" sqref="AJ53"/>
    </sheetView>
  </sheetViews>
  <sheetFormatPr defaultRowHeight="11.25"/>
  <cols>
    <col min="1" max="1" width="22.85546875" style="456" hidden="1" customWidth="1"/>
    <col min="2" max="2" width="13.7109375" style="456" customWidth="1"/>
    <col min="3" max="5" width="4.140625" style="456" customWidth="1"/>
    <col min="6" max="6" width="4.7109375" style="456" customWidth="1"/>
    <col min="7" max="7" width="4.5703125" style="456" customWidth="1"/>
    <col min="8" max="8" width="5.5703125" style="456" customWidth="1"/>
    <col min="9" max="9" width="5.140625" style="456" customWidth="1"/>
    <col min="10" max="10" width="5.42578125" style="456" customWidth="1"/>
    <col min="11" max="12" width="6.7109375" style="456" customWidth="1"/>
    <col min="13" max="13" width="5" style="456" customWidth="1"/>
    <col min="14" max="15" width="5.7109375" style="456" customWidth="1"/>
    <col min="16" max="16" width="7.5703125" style="456" customWidth="1"/>
    <col min="17" max="17" width="7.28515625" style="456" customWidth="1"/>
    <col min="18" max="18" width="10" style="456" customWidth="1"/>
    <col min="19" max="19" width="5.85546875" style="456" customWidth="1"/>
    <col min="20" max="20" width="8.28515625" style="456" customWidth="1"/>
    <col min="21" max="21" width="6.5703125" style="456" customWidth="1"/>
    <col min="22" max="22" width="7.42578125" style="456" customWidth="1"/>
    <col min="23" max="23" width="6" style="456" customWidth="1"/>
    <col min="24" max="24" width="6.5703125" style="456" customWidth="1"/>
    <col min="25" max="25" width="6.85546875" style="456" customWidth="1"/>
    <col min="26" max="26" width="7.5703125" style="456" customWidth="1"/>
    <col min="27" max="27" width="6.28515625" style="456" customWidth="1"/>
    <col min="28" max="28" width="7" style="456" customWidth="1"/>
    <col min="29" max="29" width="7.42578125" style="456" customWidth="1"/>
    <col min="30" max="30" width="7" style="456" customWidth="1"/>
    <col min="31" max="31" width="6.5703125" style="456" customWidth="1"/>
    <col min="32" max="32" width="5.85546875" style="456" customWidth="1"/>
    <col min="33" max="33" width="7.5703125" style="456" customWidth="1"/>
    <col min="34" max="34" width="10" style="456" customWidth="1"/>
    <col min="35" max="35" width="9.28515625" style="456" customWidth="1"/>
    <col min="36" max="36" width="8" style="456" customWidth="1"/>
    <col min="37" max="37" width="10.5703125" style="456" customWidth="1"/>
    <col min="38" max="256" width="9.140625" style="456"/>
    <col min="257" max="257" width="0" style="456" hidden="1" customWidth="1"/>
    <col min="258" max="258" width="17.7109375" style="456" customWidth="1"/>
    <col min="259" max="259" width="6.140625" style="456" customWidth="1"/>
    <col min="260" max="261" width="6" style="456" customWidth="1"/>
    <col min="262" max="262" width="5.7109375" style="456" customWidth="1"/>
    <col min="263" max="263" width="5.85546875" style="456" customWidth="1"/>
    <col min="264" max="264" width="6.42578125" style="456" customWidth="1"/>
    <col min="265" max="265" width="6.140625" style="456" customWidth="1"/>
    <col min="266" max="266" width="6.5703125" style="456" customWidth="1"/>
    <col min="267" max="268" width="6.7109375" style="456" customWidth="1"/>
    <col min="269" max="269" width="6.5703125" style="456" customWidth="1"/>
    <col min="270" max="270" width="6.7109375" style="456" customWidth="1"/>
    <col min="271" max="271" width="6.5703125" style="456" customWidth="1"/>
    <col min="272" max="272" width="8.7109375" style="456" customWidth="1"/>
    <col min="273" max="273" width="8" style="456" customWidth="1"/>
    <col min="274" max="274" width="10" style="456" customWidth="1"/>
    <col min="275" max="275" width="5.85546875" style="456" customWidth="1"/>
    <col min="276" max="276" width="8.28515625" style="456" customWidth="1"/>
    <col min="277" max="277" width="6.5703125" style="456" customWidth="1"/>
    <col min="278" max="278" width="7.42578125" style="456" customWidth="1"/>
    <col min="279" max="279" width="6" style="456" customWidth="1"/>
    <col min="280" max="280" width="6.5703125" style="456" customWidth="1"/>
    <col min="281" max="281" width="6.28515625" style="456" customWidth="1"/>
    <col min="282" max="282" width="6.7109375" style="456" customWidth="1"/>
    <col min="283" max="283" width="7.140625" style="456" customWidth="1"/>
    <col min="284" max="284" width="8" style="456" customWidth="1"/>
    <col min="285" max="285" width="6.5703125" style="456" customWidth="1"/>
    <col min="286" max="286" width="8" style="456" customWidth="1"/>
    <col min="287" max="287" width="8.28515625" style="456" customWidth="1"/>
    <col min="288" max="288" width="11" style="456" customWidth="1"/>
    <col min="289" max="290" width="10.5703125" style="456" customWidth="1"/>
    <col min="291" max="291" width="9.140625" style="456" customWidth="1"/>
    <col min="292" max="512" width="9.140625" style="456"/>
    <col min="513" max="513" width="0" style="456" hidden="1" customWidth="1"/>
    <col min="514" max="514" width="17.7109375" style="456" customWidth="1"/>
    <col min="515" max="515" width="6.140625" style="456" customWidth="1"/>
    <col min="516" max="517" width="6" style="456" customWidth="1"/>
    <col min="518" max="518" width="5.7109375" style="456" customWidth="1"/>
    <col min="519" max="519" width="5.85546875" style="456" customWidth="1"/>
    <col min="520" max="520" width="6.42578125" style="456" customWidth="1"/>
    <col min="521" max="521" width="6.140625" style="456" customWidth="1"/>
    <col min="522" max="522" width="6.5703125" style="456" customWidth="1"/>
    <col min="523" max="524" width="6.7109375" style="456" customWidth="1"/>
    <col min="525" max="525" width="6.5703125" style="456" customWidth="1"/>
    <col min="526" max="526" width="6.7109375" style="456" customWidth="1"/>
    <col min="527" max="527" width="6.5703125" style="456" customWidth="1"/>
    <col min="528" max="528" width="8.7109375" style="456" customWidth="1"/>
    <col min="529" max="529" width="8" style="456" customWidth="1"/>
    <col min="530" max="530" width="10" style="456" customWidth="1"/>
    <col min="531" max="531" width="5.85546875" style="456" customWidth="1"/>
    <col min="532" max="532" width="8.28515625" style="456" customWidth="1"/>
    <col min="533" max="533" width="6.5703125" style="456" customWidth="1"/>
    <col min="534" max="534" width="7.42578125" style="456" customWidth="1"/>
    <col min="535" max="535" width="6" style="456" customWidth="1"/>
    <col min="536" max="536" width="6.5703125" style="456" customWidth="1"/>
    <col min="537" max="537" width="6.28515625" style="456" customWidth="1"/>
    <col min="538" max="538" width="6.7109375" style="456" customWidth="1"/>
    <col min="539" max="539" width="7.140625" style="456" customWidth="1"/>
    <col min="540" max="540" width="8" style="456" customWidth="1"/>
    <col min="541" max="541" width="6.5703125" style="456" customWidth="1"/>
    <col min="542" max="542" width="8" style="456" customWidth="1"/>
    <col min="543" max="543" width="8.28515625" style="456" customWidth="1"/>
    <col min="544" max="544" width="11" style="456" customWidth="1"/>
    <col min="545" max="546" width="10.5703125" style="456" customWidth="1"/>
    <col min="547" max="547" width="9.140625" style="456" customWidth="1"/>
    <col min="548" max="768" width="9.140625" style="456"/>
    <col min="769" max="769" width="0" style="456" hidden="1" customWidth="1"/>
    <col min="770" max="770" width="17.7109375" style="456" customWidth="1"/>
    <col min="771" max="771" width="6.140625" style="456" customWidth="1"/>
    <col min="772" max="773" width="6" style="456" customWidth="1"/>
    <col min="774" max="774" width="5.7109375" style="456" customWidth="1"/>
    <col min="775" max="775" width="5.85546875" style="456" customWidth="1"/>
    <col min="776" max="776" width="6.42578125" style="456" customWidth="1"/>
    <col min="777" max="777" width="6.140625" style="456" customWidth="1"/>
    <col min="778" max="778" width="6.5703125" style="456" customWidth="1"/>
    <col min="779" max="780" width="6.7109375" style="456" customWidth="1"/>
    <col min="781" max="781" width="6.5703125" style="456" customWidth="1"/>
    <col min="782" max="782" width="6.7109375" style="456" customWidth="1"/>
    <col min="783" max="783" width="6.5703125" style="456" customWidth="1"/>
    <col min="784" max="784" width="8.7109375" style="456" customWidth="1"/>
    <col min="785" max="785" width="8" style="456" customWidth="1"/>
    <col min="786" max="786" width="10" style="456" customWidth="1"/>
    <col min="787" max="787" width="5.85546875" style="456" customWidth="1"/>
    <col min="788" max="788" width="8.28515625" style="456" customWidth="1"/>
    <col min="789" max="789" width="6.5703125" style="456" customWidth="1"/>
    <col min="790" max="790" width="7.42578125" style="456" customWidth="1"/>
    <col min="791" max="791" width="6" style="456" customWidth="1"/>
    <col min="792" max="792" width="6.5703125" style="456" customWidth="1"/>
    <col min="793" max="793" width="6.28515625" style="456" customWidth="1"/>
    <col min="794" max="794" width="6.7109375" style="456" customWidth="1"/>
    <col min="795" max="795" width="7.140625" style="456" customWidth="1"/>
    <col min="796" max="796" width="8" style="456" customWidth="1"/>
    <col min="797" max="797" width="6.5703125" style="456" customWidth="1"/>
    <col min="798" max="798" width="8" style="456" customWidth="1"/>
    <col min="799" max="799" width="8.28515625" style="456" customWidth="1"/>
    <col min="800" max="800" width="11" style="456" customWidth="1"/>
    <col min="801" max="802" width="10.5703125" style="456" customWidth="1"/>
    <col min="803" max="803" width="9.140625" style="456" customWidth="1"/>
    <col min="804" max="1024" width="9.140625" style="456"/>
    <col min="1025" max="1025" width="0" style="456" hidden="1" customWidth="1"/>
    <col min="1026" max="1026" width="17.7109375" style="456" customWidth="1"/>
    <col min="1027" max="1027" width="6.140625" style="456" customWidth="1"/>
    <col min="1028" max="1029" width="6" style="456" customWidth="1"/>
    <col min="1030" max="1030" width="5.7109375" style="456" customWidth="1"/>
    <col min="1031" max="1031" width="5.85546875" style="456" customWidth="1"/>
    <col min="1032" max="1032" width="6.42578125" style="456" customWidth="1"/>
    <col min="1033" max="1033" width="6.140625" style="456" customWidth="1"/>
    <col min="1034" max="1034" width="6.5703125" style="456" customWidth="1"/>
    <col min="1035" max="1036" width="6.7109375" style="456" customWidth="1"/>
    <col min="1037" max="1037" width="6.5703125" style="456" customWidth="1"/>
    <col min="1038" max="1038" width="6.7109375" style="456" customWidth="1"/>
    <col min="1039" max="1039" width="6.5703125" style="456" customWidth="1"/>
    <col min="1040" max="1040" width="8.7109375" style="456" customWidth="1"/>
    <col min="1041" max="1041" width="8" style="456" customWidth="1"/>
    <col min="1042" max="1042" width="10" style="456" customWidth="1"/>
    <col min="1043" max="1043" width="5.85546875" style="456" customWidth="1"/>
    <col min="1044" max="1044" width="8.28515625" style="456" customWidth="1"/>
    <col min="1045" max="1045" width="6.5703125" style="456" customWidth="1"/>
    <col min="1046" max="1046" width="7.42578125" style="456" customWidth="1"/>
    <col min="1047" max="1047" width="6" style="456" customWidth="1"/>
    <col min="1048" max="1048" width="6.5703125" style="456" customWidth="1"/>
    <col min="1049" max="1049" width="6.28515625" style="456" customWidth="1"/>
    <col min="1050" max="1050" width="6.7109375" style="456" customWidth="1"/>
    <col min="1051" max="1051" width="7.140625" style="456" customWidth="1"/>
    <col min="1052" max="1052" width="8" style="456" customWidth="1"/>
    <col min="1053" max="1053" width="6.5703125" style="456" customWidth="1"/>
    <col min="1054" max="1054" width="8" style="456" customWidth="1"/>
    <col min="1055" max="1055" width="8.28515625" style="456" customWidth="1"/>
    <col min="1056" max="1056" width="11" style="456" customWidth="1"/>
    <col min="1057" max="1058" width="10.5703125" style="456" customWidth="1"/>
    <col min="1059" max="1059" width="9.140625" style="456" customWidth="1"/>
    <col min="1060" max="1280" width="9.140625" style="456"/>
    <col min="1281" max="1281" width="0" style="456" hidden="1" customWidth="1"/>
    <col min="1282" max="1282" width="17.7109375" style="456" customWidth="1"/>
    <col min="1283" max="1283" width="6.140625" style="456" customWidth="1"/>
    <col min="1284" max="1285" width="6" style="456" customWidth="1"/>
    <col min="1286" max="1286" width="5.7109375" style="456" customWidth="1"/>
    <col min="1287" max="1287" width="5.85546875" style="456" customWidth="1"/>
    <col min="1288" max="1288" width="6.42578125" style="456" customWidth="1"/>
    <col min="1289" max="1289" width="6.140625" style="456" customWidth="1"/>
    <col min="1290" max="1290" width="6.5703125" style="456" customWidth="1"/>
    <col min="1291" max="1292" width="6.7109375" style="456" customWidth="1"/>
    <col min="1293" max="1293" width="6.5703125" style="456" customWidth="1"/>
    <col min="1294" max="1294" width="6.7109375" style="456" customWidth="1"/>
    <col min="1295" max="1295" width="6.5703125" style="456" customWidth="1"/>
    <col min="1296" max="1296" width="8.7109375" style="456" customWidth="1"/>
    <col min="1297" max="1297" width="8" style="456" customWidth="1"/>
    <col min="1298" max="1298" width="10" style="456" customWidth="1"/>
    <col min="1299" max="1299" width="5.85546875" style="456" customWidth="1"/>
    <col min="1300" max="1300" width="8.28515625" style="456" customWidth="1"/>
    <col min="1301" max="1301" width="6.5703125" style="456" customWidth="1"/>
    <col min="1302" max="1302" width="7.42578125" style="456" customWidth="1"/>
    <col min="1303" max="1303" width="6" style="456" customWidth="1"/>
    <col min="1304" max="1304" width="6.5703125" style="456" customWidth="1"/>
    <col min="1305" max="1305" width="6.28515625" style="456" customWidth="1"/>
    <col min="1306" max="1306" width="6.7109375" style="456" customWidth="1"/>
    <col min="1307" max="1307" width="7.140625" style="456" customWidth="1"/>
    <col min="1308" max="1308" width="8" style="456" customWidth="1"/>
    <col min="1309" max="1309" width="6.5703125" style="456" customWidth="1"/>
    <col min="1310" max="1310" width="8" style="456" customWidth="1"/>
    <col min="1311" max="1311" width="8.28515625" style="456" customWidth="1"/>
    <col min="1312" max="1312" width="11" style="456" customWidth="1"/>
    <col min="1313" max="1314" width="10.5703125" style="456" customWidth="1"/>
    <col min="1315" max="1315" width="9.140625" style="456" customWidth="1"/>
    <col min="1316" max="1536" width="9.140625" style="456"/>
    <col min="1537" max="1537" width="0" style="456" hidden="1" customWidth="1"/>
    <col min="1538" max="1538" width="17.7109375" style="456" customWidth="1"/>
    <col min="1539" max="1539" width="6.140625" style="456" customWidth="1"/>
    <col min="1540" max="1541" width="6" style="456" customWidth="1"/>
    <col min="1542" max="1542" width="5.7109375" style="456" customWidth="1"/>
    <col min="1543" max="1543" width="5.85546875" style="456" customWidth="1"/>
    <col min="1544" max="1544" width="6.42578125" style="456" customWidth="1"/>
    <col min="1545" max="1545" width="6.140625" style="456" customWidth="1"/>
    <col min="1546" max="1546" width="6.5703125" style="456" customWidth="1"/>
    <col min="1547" max="1548" width="6.7109375" style="456" customWidth="1"/>
    <col min="1549" max="1549" width="6.5703125" style="456" customWidth="1"/>
    <col min="1550" max="1550" width="6.7109375" style="456" customWidth="1"/>
    <col min="1551" max="1551" width="6.5703125" style="456" customWidth="1"/>
    <col min="1552" max="1552" width="8.7109375" style="456" customWidth="1"/>
    <col min="1553" max="1553" width="8" style="456" customWidth="1"/>
    <col min="1554" max="1554" width="10" style="456" customWidth="1"/>
    <col min="1555" max="1555" width="5.85546875" style="456" customWidth="1"/>
    <col min="1556" max="1556" width="8.28515625" style="456" customWidth="1"/>
    <col min="1557" max="1557" width="6.5703125" style="456" customWidth="1"/>
    <col min="1558" max="1558" width="7.42578125" style="456" customWidth="1"/>
    <col min="1559" max="1559" width="6" style="456" customWidth="1"/>
    <col min="1560" max="1560" width="6.5703125" style="456" customWidth="1"/>
    <col min="1561" max="1561" width="6.28515625" style="456" customWidth="1"/>
    <col min="1562" max="1562" width="6.7109375" style="456" customWidth="1"/>
    <col min="1563" max="1563" width="7.140625" style="456" customWidth="1"/>
    <col min="1564" max="1564" width="8" style="456" customWidth="1"/>
    <col min="1565" max="1565" width="6.5703125" style="456" customWidth="1"/>
    <col min="1566" max="1566" width="8" style="456" customWidth="1"/>
    <col min="1567" max="1567" width="8.28515625" style="456" customWidth="1"/>
    <col min="1568" max="1568" width="11" style="456" customWidth="1"/>
    <col min="1569" max="1570" width="10.5703125" style="456" customWidth="1"/>
    <col min="1571" max="1571" width="9.140625" style="456" customWidth="1"/>
    <col min="1572" max="1792" width="9.140625" style="456"/>
    <col min="1793" max="1793" width="0" style="456" hidden="1" customWidth="1"/>
    <col min="1794" max="1794" width="17.7109375" style="456" customWidth="1"/>
    <col min="1795" max="1795" width="6.140625" style="456" customWidth="1"/>
    <col min="1796" max="1797" width="6" style="456" customWidth="1"/>
    <col min="1798" max="1798" width="5.7109375" style="456" customWidth="1"/>
    <col min="1799" max="1799" width="5.85546875" style="456" customWidth="1"/>
    <col min="1800" max="1800" width="6.42578125" style="456" customWidth="1"/>
    <col min="1801" max="1801" width="6.140625" style="456" customWidth="1"/>
    <col min="1802" max="1802" width="6.5703125" style="456" customWidth="1"/>
    <col min="1803" max="1804" width="6.7109375" style="456" customWidth="1"/>
    <col min="1805" max="1805" width="6.5703125" style="456" customWidth="1"/>
    <col min="1806" max="1806" width="6.7109375" style="456" customWidth="1"/>
    <col min="1807" max="1807" width="6.5703125" style="456" customWidth="1"/>
    <col min="1808" max="1808" width="8.7109375" style="456" customWidth="1"/>
    <col min="1809" max="1809" width="8" style="456" customWidth="1"/>
    <col min="1810" max="1810" width="10" style="456" customWidth="1"/>
    <col min="1811" max="1811" width="5.85546875" style="456" customWidth="1"/>
    <col min="1812" max="1812" width="8.28515625" style="456" customWidth="1"/>
    <col min="1813" max="1813" width="6.5703125" style="456" customWidth="1"/>
    <col min="1814" max="1814" width="7.42578125" style="456" customWidth="1"/>
    <col min="1815" max="1815" width="6" style="456" customWidth="1"/>
    <col min="1816" max="1816" width="6.5703125" style="456" customWidth="1"/>
    <col min="1817" max="1817" width="6.28515625" style="456" customWidth="1"/>
    <col min="1818" max="1818" width="6.7109375" style="456" customWidth="1"/>
    <col min="1819" max="1819" width="7.140625" style="456" customWidth="1"/>
    <col min="1820" max="1820" width="8" style="456" customWidth="1"/>
    <col min="1821" max="1821" width="6.5703125" style="456" customWidth="1"/>
    <col min="1822" max="1822" width="8" style="456" customWidth="1"/>
    <col min="1823" max="1823" width="8.28515625" style="456" customWidth="1"/>
    <col min="1824" max="1824" width="11" style="456" customWidth="1"/>
    <col min="1825" max="1826" width="10.5703125" style="456" customWidth="1"/>
    <col min="1827" max="1827" width="9.140625" style="456" customWidth="1"/>
    <col min="1828" max="2048" width="9.140625" style="456"/>
    <col min="2049" max="2049" width="0" style="456" hidden="1" customWidth="1"/>
    <col min="2050" max="2050" width="17.7109375" style="456" customWidth="1"/>
    <col min="2051" max="2051" width="6.140625" style="456" customWidth="1"/>
    <col min="2052" max="2053" width="6" style="456" customWidth="1"/>
    <col min="2054" max="2054" width="5.7109375" style="456" customWidth="1"/>
    <col min="2055" max="2055" width="5.85546875" style="456" customWidth="1"/>
    <col min="2056" max="2056" width="6.42578125" style="456" customWidth="1"/>
    <col min="2057" max="2057" width="6.140625" style="456" customWidth="1"/>
    <col min="2058" max="2058" width="6.5703125" style="456" customWidth="1"/>
    <col min="2059" max="2060" width="6.7109375" style="456" customWidth="1"/>
    <col min="2061" max="2061" width="6.5703125" style="456" customWidth="1"/>
    <col min="2062" max="2062" width="6.7109375" style="456" customWidth="1"/>
    <col min="2063" max="2063" width="6.5703125" style="456" customWidth="1"/>
    <col min="2064" max="2064" width="8.7109375" style="456" customWidth="1"/>
    <col min="2065" max="2065" width="8" style="456" customWidth="1"/>
    <col min="2066" max="2066" width="10" style="456" customWidth="1"/>
    <col min="2067" max="2067" width="5.85546875" style="456" customWidth="1"/>
    <col min="2068" max="2068" width="8.28515625" style="456" customWidth="1"/>
    <col min="2069" max="2069" width="6.5703125" style="456" customWidth="1"/>
    <col min="2070" max="2070" width="7.42578125" style="456" customWidth="1"/>
    <col min="2071" max="2071" width="6" style="456" customWidth="1"/>
    <col min="2072" max="2072" width="6.5703125" style="456" customWidth="1"/>
    <col min="2073" max="2073" width="6.28515625" style="456" customWidth="1"/>
    <col min="2074" max="2074" width="6.7109375" style="456" customWidth="1"/>
    <col min="2075" max="2075" width="7.140625" style="456" customWidth="1"/>
    <col min="2076" max="2076" width="8" style="456" customWidth="1"/>
    <col min="2077" max="2077" width="6.5703125" style="456" customWidth="1"/>
    <col min="2078" max="2078" width="8" style="456" customWidth="1"/>
    <col min="2079" max="2079" width="8.28515625" style="456" customWidth="1"/>
    <col min="2080" max="2080" width="11" style="456" customWidth="1"/>
    <col min="2081" max="2082" width="10.5703125" style="456" customWidth="1"/>
    <col min="2083" max="2083" width="9.140625" style="456" customWidth="1"/>
    <col min="2084" max="2304" width="9.140625" style="456"/>
    <col min="2305" max="2305" width="0" style="456" hidden="1" customWidth="1"/>
    <col min="2306" max="2306" width="17.7109375" style="456" customWidth="1"/>
    <col min="2307" max="2307" width="6.140625" style="456" customWidth="1"/>
    <col min="2308" max="2309" width="6" style="456" customWidth="1"/>
    <col min="2310" max="2310" width="5.7109375" style="456" customWidth="1"/>
    <col min="2311" max="2311" width="5.85546875" style="456" customWidth="1"/>
    <col min="2312" max="2312" width="6.42578125" style="456" customWidth="1"/>
    <col min="2313" max="2313" width="6.140625" style="456" customWidth="1"/>
    <col min="2314" max="2314" width="6.5703125" style="456" customWidth="1"/>
    <col min="2315" max="2316" width="6.7109375" style="456" customWidth="1"/>
    <col min="2317" max="2317" width="6.5703125" style="456" customWidth="1"/>
    <col min="2318" max="2318" width="6.7109375" style="456" customWidth="1"/>
    <col min="2319" max="2319" width="6.5703125" style="456" customWidth="1"/>
    <col min="2320" max="2320" width="8.7109375" style="456" customWidth="1"/>
    <col min="2321" max="2321" width="8" style="456" customWidth="1"/>
    <col min="2322" max="2322" width="10" style="456" customWidth="1"/>
    <col min="2323" max="2323" width="5.85546875" style="456" customWidth="1"/>
    <col min="2324" max="2324" width="8.28515625" style="456" customWidth="1"/>
    <col min="2325" max="2325" width="6.5703125" style="456" customWidth="1"/>
    <col min="2326" max="2326" width="7.42578125" style="456" customWidth="1"/>
    <col min="2327" max="2327" width="6" style="456" customWidth="1"/>
    <col min="2328" max="2328" width="6.5703125" style="456" customWidth="1"/>
    <col min="2329" max="2329" width="6.28515625" style="456" customWidth="1"/>
    <col min="2330" max="2330" width="6.7109375" style="456" customWidth="1"/>
    <col min="2331" max="2331" width="7.140625" style="456" customWidth="1"/>
    <col min="2332" max="2332" width="8" style="456" customWidth="1"/>
    <col min="2333" max="2333" width="6.5703125" style="456" customWidth="1"/>
    <col min="2334" max="2334" width="8" style="456" customWidth="1"/>
    <col min="2335" max="2335" width="8.28515625" style="456" customWidth="1"/>
    <col min="2336" max="2336" width="11" style="456" customWidth="1"/>
    <col min="2337" max="2338" width="10.5703125" style="456" customWidth="1"/>
    <col min="2339" max="2339" width="9.140625" style="456" customWidth="1"/>
    <col min="2340" max="2560" width="9.140625" style="456"/>
    <col min="2561" max="2561" width="0" style="456" hidden="1" customWidth="1"/>
    <col min="2562" max="2562" width="17.7109375" style="456" customWidth="1"/>
    <col min="2563" max="2563" width="6.140625" style="456" customWidth="1"/>
    <col min="2564" max="2565" width="6" style="456" customWidth="1"/>
    <col min="2566" max="2566" width="5.7109375" style="456" customWidth="1"/>
    <col min="2567" max="2567" width="5.85546875" style="456" customWidth="1"/>
    <col min="2568" max="2568" width="6.42578125" style="456" customWidth="1"/>
    <col min="2569" max="2569" width="6.140625" style="456" customWidth="1"/>
    <col min="2570" max="2570" width="6.5703125" style="456" customWidth="1"/>
    <col min="2571" max="2572" width="6.7109375" style="456" customWidth="1"/>
    <col min="2573" max="2573" width="6.5703125" style="456" customWidth="1"/>
    <col min="2574" max="2574" width="6.7109375" style="456" customWidth="1"/>
    <col min="2575" max="2575" width="6.5703125" style="456" customWidth="1"/>
    <col min="2576" max="2576" width="8.7109375" style="456" customWidth="1"/>
    <col min="2577" max="2577" width="8" style="456" customWidth="1"/>
    <col min="2578" max="2578" width="10" style="456" customWidth="1"/>
    <col min="2579" max="2579" width="5.85546875" style="456" customWidth="1"/>
    <col min="2580" max="2580" width="8.28515625" style="456" customWidth="1"/>
    <col min="2581" max="2581" width="6.5703125" style="456" customWidth="1"/>
    <col min="2582" max="2582" width="7.42578125" style="456" customWidth="1"/>
    <col min="2583" max="2583" width="6" style="456" customWidth="1"/>
    <col min="2584" max="2584" width="6.5703125" style="456" customWidth="1"/>
    <col min="2585" max="2585" width="6.28515625" style="456" customWidth="1"/>
    <col min="2586" max="2586" width="6.7109375" style="456" customWidth="1"/>
    <col min="2587" max="2587" width="7.140625" style="456" customWidth="1"/>
    <col min="2588" max="2588" width="8" style="456" customWidth="1"/>
    <col min="2589" max="2589" width="6.5703125" style="456" customWidth="1"/>
    <col min="2590" max="2590" width="8" style="456" customWidth="1"/>
    <col min="2591" max="2591" width="8.28515625" style="456" customWidth="1"/>
    <col min="2592" max="2592" width="11" style="456" customWidth="1"/>
    <col min="2593" max="2594" width="10.5703125" style="456" customWidth="1"/>
    <col min="2595" max="2595" width="9.140625" style="456" customWidth="1"/>
    <col min="2596" max="2816" width="9.140625" style="456"/>
    <col min="2817" max="2817" width="0" style="456" hidden="1" customWidth="1"/>
    <col min="2818" max="2818" width="17.7109375" style="456" customWidth="1"/>
    <col min="2819" max="2819" width="6.140625" style="456" customWidth="1"/>
    <col min="2820" max="2821" width="6" style="456" customWidth="1"/>
    <col min="2822" max="2822" width="5.7109375" style="456" customWidth="1"/>
    <col min="2823" max="2823" width="5.85546875" style="456" customWidth="1"/>
    <col min="2824" max="2824" width="6.42578125" style="456" customWidth="1"/>
    <col min="2825" max="2825" width="6.140625" style="456" customWidth="1"/>
    <col min="2826" max="2826" width="6.5703125" style="456" customWidth="1"/>
    <col min="2827" max="2828" width="6.7109375" style="456" customWidth="1"/>
    <col min="2829" max="2829" width="6.5703125" style="456" customWidth="1"/>
    <col min="2830" max="2830" width="6.7109375" style="456" customWidth="1"/>
    <col min="2831" max="2831" width="6.5703125" style="456" customWidth="1"/>
    <col min="2832" max="2832" width="8.7109375" style="456" customWidth="1"/>
    <col min="2833" max="2833" width="8" style="456" customWidth="1"/>
    <col min="2834" max="2834" width="10" style="456" customWidth="1"/>
    <col min="2835" max="2835" width="5.85546875" style="456" customWidth="1"/>
    <col min="2836" max="2836" width="8.28515625" style="456" customWidth="1"/>
    <col min="2837" max="2837" width="6.5703125" style="456" customWidth="1"/>
    <col min="2838" max="2838" width="7.42578125" style="456" customWidth="1"/>
    <col min="2839" max="2839" width="6" style="456" customWidth="1"/>
    <col min="2840" max="2840" width="6.5703125" style="456" customWidth="1"/>
    <col min="2841" max="2841" width="6.28515625" style="456" customWidth="1"/>
    <col min="2842" max="2842" width="6.7109375" style="456" customWidth="1"/>
    <col min="2843" max="2843" width="7.140625" style="456" customWidth="1"/>
    <col min="2844" max="2844" width="8" style="456" customWidth="1"/>
    <col min="2845" max="2845" width="6.5703125" style="456" customWidth="1"/>
    <col min="2846" max="2846" width="8" style="456" customWidth="1"/>
    <col min="2847" max="2847" width="8.28515625" style="456" customWidth="1"/>
    <col min="2848" max="2848" width="11" style="456" customWidth="1"/>
    <col min="2849" max="2850" width="10.5703125" style="456" customWidth="1"/>
    <col min="2851" max="2851" width="9.140625" style="456" customWidth="1"/>
    <col min="2852" max="3072" width="9.140625" style="456"/>
    <col min="3073" max="3073" width="0" style="456" hidden="1" customWidth="1"/>
    <col min="3074" max="3074" width="17.7109375" style="456" customWidth="1"/>
    <col min="3075" max="3075" width="6.140625" style="456" customWidth="1"/>
    <col min="3076" max="3077" width="6" style="456" customWidth="1"/>
    <col min="3078" max="3078" width="5.7109375" style="456" customWidth="1"/>
    <col min="3079" max="3079" width="5.85546875" style="456" customWidth="1"/>
    <col min="3080" max="3080" width="6.42578125" style="456" customWidth="1"/>
    <col min="3081" max="3081" width="6.140625" style="456" customWidth="1"/>
    <col min="3082" max="3082" width="6.5703125" style="456" customWidth="1"/>
    <col min="3083" max="3084" width="6.7109375" style="456" customWidth="1"/>
    <col min="3085" max="3085" width="6.5703125" style="456" customWidth="1"/>
    <col min="3086" max="3086" width="6.7109375" style="456" customWidth="1"/>
    <col min="3087" max="3087" width="6.5703125" style="456" customWidth="1"/>
    <col min="3088" max="3088" width="8.7109375" style="456" customWidth="1"/>
    <col min="3089" max="3089" width="8" style="456" customWidth="1"/>
    <col min="3090" max="3090" width="10" style="456" customWidth="1"/>
    <col min="3091" max="3091" width="5.85546875" style="456" customWidth="1"/>
    <col min="3092" max="3092" width="8.28515625" style="456" customWidth="1"/>
    <col min="3093" max="3093" width="6.5703125" style="456" customWidth="1"/>
    <col min="3094" max="3094" width="7.42578125" style="456" customWidth="1"/>
    <col min="3095" max="3095" width="6" style="456" customWidth="1"/>
    <col min="3096" max="3096" width="6.5703125" style="456" customWidth="1"/>
    <col min="3097" max="3097" width="6.28515625" style="456" customWidth="1"/>
    <col min="3098" max="3098" width="6.7109375" style="456" customWidth="1"/>
    <col min="3099" max="3099" width="7.140625" style="456" customWidth="1"/>
    <col min="3100" max="3100" width="8" style="456" customWidth="1"/>
    <col min="3101" max="3101" width="6.5703125" style="456" customWidth="1"/>
    <col min="3102" max="3102" width="8" style="456" customWidth="1"/>
    <col min="3103" max="3103" width="8.28515625" style="456" customWidth="1"/>
    <col min="3104" max="3104" width="11" style="456" customWidth="1"/>
    <col min="3105" max="3106" width="10.5703125" style="456" customWidth="1"/>
    <col min="3107" max="3107" width="9.140625" style="456" customWidth="1"/>
    <col min="3108" max="3328" width="9.140625" style="456"/>
    <col min="3329" max="3329" width="0" style="456" hidden="1" customWidth="1"/>
    <col min="3330" max="3330" width="17.7109375" style="456" customWidth="1"/>
    <col min="3331" max="3331" width="6.140625" style="456" customWidth="1"/>
    <col min="3332" max="3333" width="6" style="456" customWidth="1"/>
    <col min="3334" max="3334" width="5.7109375" style="456" customWidth="1"/>
    <col min="3335" max="3335" width="5.85546875" style="456" customWidth="1"/>
    <col min="3336" max="3336" width="6.42578125" style="456" customWidth="1"/>
    <col min="3337" max="3337" width="6.140625" style="456" customWidth="1"/>
    <col min="3338" max="3338" width="6.5703125" style="456" customWidth="1"/>
    <col min="3339" max="3340" width="6.7109375" style="456" customWidth="1"/>
    <col min="3341" max="3341" width="6.5703125" style="456" customWidth="1"/>
    <col min="3342" max="3342" width="6.7109375" style="456" customWidth="1"/>
    <col min="3343" max="3343" width="6.5703125" style="456" customWidth="1"/>
    <col min="3344" max="3344" width="8.7109375" style="456" customWidth="1"/>
    <col min="3345" max="3345" width="8" style="456" customWidth="1"/>
    <col min="3346" max="3346" width="10" style="456" customWidth="1"/>
    <col min="3347" max="3347" width="5.85546875" style="456" customWidth="1"/>
    <col min="3348" max="3348" width="8.28515625" style="456" customWidth="1"/>
    <col min="3349" max="3349" width="6.5703125" style="456" customWidth="1"/>
    <col min="3350" max="3350" width="7.42578125" style="456" customWidth="1"/>
    <col min="3351" max="3351" width="6" style="456" customWidth="1"/>
    <col min="3352" max="3352" width="6.5703125" style="456" customWidth="1"/>
    <col min="3353" max="3353" width="6.28515625" style="456" customWidth="1"/>
    <col min="3354" max="3354" width="6.7109375" style="456" customWidth="1"/>
    <col min="3355" max="3355" width="7.140625" style="456" customWidth="1"/>
    <col min="3356" max="3356" width="8" style="456" customWidth="1"/>
    <col min="3357" max="3357" width="6.5703125" style="456" customWidth="1"/>
    <col min="3358" max="3358" width="8" style="456" customWidth="1"/>
    <col min="3359" max="3359" width="8.28515625" style="456" customWidth="1"/>
    <col min="3360" max="3360" width="11" style="456" customWidth="1"/>
    <col min="3361" max="3362" width="10.5703125" style="456" customWidth="1"/>
    <col min="3363" max="3363" width="9.140625" style="456" customWidth="1"/>
    <col min="3364" max="3584" width="9.140625" style="456"/>
    <col min="3585" max="3585" width="0" style="456" hidden="1" customWidth="1"/>
    <col min="3586" max="3586" width="17.7109375" style="456" customWidth="1"/>
    <col min="3587" max="3587" width="6.140625" style="456" customWidth="1"/>
    <col min="3588" max="3589" width="6" style="456" customWidth="1"/>
    <col min="3590" max="3590" width="5.7109375" style="456" customWidth="1"/>
    <col min="3591" max="3591" width="5.85546875" style="456" customWidth="1"/>
    <col min="3592" max="3592" width="6.42578125" style="456" customWidth="1"/>
    <col min="3593" max="3593" width="6.140625" style="456" customWidth="1"/>
    <col min="3594" max="3594" width="6.5703125" style="456" customWidth="1"/>
    <col min="3595" max="3596" width="6.7109375" style="456" customWidth="1"/>
    <col min="3597" max="3597" width="6.5703125" style="456" customWidth="1"/>
    <col min="3598" max="3598" width="6.7109375" style="456" customWidth="1"/>
    <col min="3599" max="3599" width="6.5703125" style="456" customWidth="1"/>
    <col min="3600" max="3600" width="8.7109375" style="456" customWidth="1"/>
    <col min="3601" max="3601" width="8" style="456" customWidth="1"/>
    <col min="3602" max="3602" width="10" style="456" customWidth="1"/>
    <col min="3603" max="3603" width="5.85546875" style="456" customWidth="1"/>
    <col min="3604" max="3604" width="8.28515625" style="456" customWidth="1"/>
    <col min="3605" max="3605" width="6.5703125" style="456" customWidth="1"/>
    <col min="3606" max="3606" width="7.42578125" style="456" customWidth="1"/>
    <col min="3607" max="3607" width="6" style="456" customWidth="1"/>
    <col min="3608" max="3608" width="6.5703125" style="456" customWidth="1"/>
    <col min="3609" max="3609" width="6.28515625" style="456" customWidth="1"/>
    <col min="3610" max="3610" width="6.7109375" style="456" customWidth="1"/>
    <col min="3611" max="3611" width="7.140625" style="456" customWidth="1"/>
    <col min="3612" max="3612" width="8" style="456" customWidth="1"/>
    <col min="3613" max="3613" width="6.5703125" style="456" customWidth="1"/>
    <col min="3614" max="3614" width="8" style="456" customWidth="1"/>
    <col min="3615" max="3615" width="8.28515625" style="456" customWidth="1"/>
    <col min="3616" max="3616" width="11" style="456" customWidth="1"/>
    <col min="3617" max="3618" width="10.5703125" style="456" customWidth="1"/>
    <col min="3619" max="3619" width="9.140625" style="456" customWidth="1"/>
    <col min="3620" max="3840" width="9.140625" style="456"/>
    <col min="3841" max="3841" width="0" style="456" hidden="1" customWidth="1"/>
    <col min="3842" max="3842" width="17.7109375" style="456" customWidth="1"/>
    <col min="3843" max="3843" width="6.140625" style="456" customWidth="1"/>
    <col min="3844" max="3845" width="6" style="456" customWidth="1"/>
    <col min="3846" max="3846" width="5.7109375" style="456" customWidth="1"/>
    <col min="3847" max="3847" width="5.85546875" style="456" customWidth="1"/>
    <col min="3848" max="3848" width="6.42578125" style="456" customWidth="1"/>
    <col min="3849" max="3849" width="6.140625" style="456" customWidth="1"/>
    <col min="3850" max="3850" width="6.5703125" style="456" customWidth="1"/>
    <col min="3851" max="3852" width="6.7109375" style="456" customWidth="1"/>
    <col min="3853" max="3853" width="6.5703125" style="456" customWidth="1"/>
    <col min="3854" max="3854" width="6.7109375" style="456" customWidth="1"/>
    <col min="3855" max="3855" width="6.5703125" style="456" customWidth="1"/>
    <col min="3856" max="3856" width="8.7109375" style="456" customWidth="1"/>
    <col min="3857" max="3857" width="8" style="456" customWidth="1"/>
    <col min="3858" max="3858" width="10" style="456" customWidth="1"/>
    <col min="3859" max="3859" width="5.85546875" style="456" customWidth="1"/>
    <col min="3860" max="3860" width="8.28515625" style="456" customWidth="1"/>
    <col min="3861" max="3861" width="6.5703125" style="456" customWidth="1"/>
    <col min="3862" max="3862" width="7.42578125" style="456" customWidth="1"/>
    <col min="3863" max="3863" width="6" style="456" customWidth="1"/>
    <col min="3864" max="3864" width="6.5703125" style="456" customWidth="1"/>
    <col min="3865" max="3865" width="6.28515625" style="456" customWidth="1"/>
    <col min="3866" max="3866" width="6.7109375" style="456" customWidth="1"/>
    <col min="3867" max="3867" width="7.140625" style="456" customWidth="1"/>
    <col min="3868" max="3868" width="8" style="456" customWidth="1"/>
    <col min="3869" max="3869" width="6.5703125" style="456" customWidth="1"/>
    <col min="3870" max="3870" width="8" style="456" customWidth="1"/>
    <col min="3871" max="3871" width="8.28515625" style="456" customWidth="1"/>
    <col min="3872" max="3872" width="11" style="456" customWidth="1"/>
    <col min="3873" max="3874" width="10.5703125" style="456" customWidth="1"/>
    <col min="3875" max="3875" width="9.140625" style="456" customWidth="1"/>
    <col min="3876" max="4096" width="9.140625" style="456"/>
    <col min="4097" max="4097" width="0" style="456" hidden="1" customWidth="1"/>
    <col min="4098" max="4098" width="17.7109375" style="456" customWidth="1"/>
    <col min="4099" max="4099" width="6.140625" style="456" customWidth="1"/>
    <col min="4100" max="4101" width="6" style="456" customWidth="1"/>
    <col min="4102" max="4102" width="5.7109375" style="456" customWidth="1"/>
    <col min="4103" max="4103" width="5.85546875" style="456" customWidth="1"/>
    <col min="4104" max="4104" width="6.42578125" style="456" customWidth="1"/>
    <col min="4105" max="4105" width="6.140625" style="456" customWidth="1"/>
    <col min="4106" max="4106" width="6.5703125" style="456" customWidth="1"/>
    <col min="4107" max="4108" width="6.7109375" style="456" customWidth="1"/>
    <col min="4109" max="4109" width="6.5703125" style="456" customWidth="1"/>
    <col min="4110" max="4110" width="6.7109375" style="456" customWidth="1"/>
    <col min="4111" max="4111" width="6.5703125" style="456" customWidth="1"/>
    <col min="4112" max="4112" width="8.7109375" style="456" customWidth="1"/>
    <col min="4113" max="4113" width="8" style="456" customWidth="1"/>
    <col min="4114" max="4114" width="10" style="456" customWidth="1"/>
    <col min="4115" max="4115" width="5.85546875" style="456" customWidth="1"/>
    <col min="4116" max="4116" width="8.28515625" style="456" customWidth="1"/>
    <col min="4117" max="4117" width="6.5703125" style="456" customWidth="1"/>
    <col min="4118" max="4118" width="7.42578125" style="456" customWidth="1"/>
    <col min="4119" max="4119" width="6" style="456" customWidth="1"/>
    <col min="4120" max="4120" width="6.5703125" style="456" customWidth="1"/>
    <col min="4121" max="4121" width="6.28515625" style="456" customWidth="1"/>
    <col min="4122" max="4122" width="6.7109375" style="456" customWidth="1"/>
    <col min="4123" max="4123" width="7.140625" style="456" customWidth="1"/>
    <col min="4124" max="4124" width="8" style="456" customWidth="1"/>
    <col min="4125" max="4125" width="6.5703125" style="456" customWidth="1"/>
    <col min="4126" max="4126" width="8" style="456" customWidth="1"/>
    <col min="4127" max="4127" width="8.28515625" style="456" customWidth="1"/>
    <col min="4128" max="4128" width="11" style="456" customWidth="1"/>
    <col min="4129" max="4130" width="10.5703125" style="456" customWidth="1"/>
    <col min="4131" max="4131" width="9.140625" style="456" customWidth="1"/>
    <col min="4132" max="4352" width="9.140625" style="456"/>
    <col min="4353" max="4353" width="0" style="456" hidden="1" customWidth="1"/>
    <col min="4354" max="4354" width="17.7109375" style="456" customWidth="1"/>
    <col min="4355" max="4355" width="6.140625" style="456" customWidth="1"/>
    <col min="4356" max="4357" width="6" style="456" customWidth="1"/>
    <col min="4358" max="4358" width="5.7109375" style="456" customWidth="1"/>
    <col min="4359" max="4359" width="5.85546875" style="456" customWidth="1"/>
    <col min="4360" max="4360" width="6.42578125" style="456" customWidth="1"/>
    <col min="4361" max="4361" width="6.140625" style="456" customWidth="1"/>
    <col min="4362" max="4362" width="6.5703125" style="456" customWidth="1"/>
    <col min="4363" max="4364" width="6.7109375" style="456" customWidth="1"/>
    <col min="4365" max="4365" width="6.5703125" style="456" customWidth="1"/>
    <col min="4366" max="4366" width="6.7109375" style="456" customWidth="1"/>
    <col min="4367" max="4367" width="6.5703125" style="456" customWidth="1"/>
    <col min="4368" max="4368" width="8.7109375" style="456" customWidth="1"/>
    <col min="4369" max="4369" width="8" style="456" customWidth="1"/>
    <col min="4370" max="4370" width="10" style="456" customWidth="1"/>
    <col min="4371" max="4371" width="5.85546875" style="456" customWidth="1"/>
    <col min="4372" max="4372" width="8.28515625" style="456" customWidth="1"/>
    <col min="4373" max="4373" width="6.5703125" style="456" customWidth="1"/>
    <col min="4374" max="4374" width="7.42578125" style="456" customWidth="1"/>
    <col min="4375" max="4375" width="6" style="456" customWidth="1"/>
    <col min="4376" max="4376" width="6.5703125" style="456" customWidth="1"/>
    <col min="4377" max="4377" width="6.28515625" style="456" customWidth="1"/>
    <col min="4378" max="4378" width="6.7109375" style="456" customWidth="1"/>
    <col min="4379" max="4379" width="7.140625" style="456" customWidth="1"/>
    <col min="4380" max="4380" width="8" style="456" customWidth="1"/>
    <col min="4381" max="4381" width="6.5703125" style="456" customWidth="1"/>
    <col min="4382" max="4382" width="8" style="456" customWidth="1"/>
    <col min="4383" max="4383" width="8.28515625" style="456" customWidth="1"/>
    <col min="4384" max="4384" width="11" style="456" customWidth="1"/>
    <col min="4385" max="4386" width="10.5703125" style="456" customWidth="1"/>
    <col min="4387" max="4387" width="9.140625" style="456" customWidth="1"/>
    <col min="4388" max="4608" width="9.140625" style="456"/>
    <col min="4609" max="4609" width="0" style="456" hidden="1" customWidth="1"/>
    <col min="4610" max="4610" width="17.7109375" style="456" customWidth="1"/>
    <col min="4611" max="4611" width="6.140625" style="456" customWidth="1"/>
    <col min="4612" max="4613" width="6" style="456" customWidth="1"/>
    <col min="4614" max="4614" width="5.7109375" style="456" customWidth="1"/>
    <col min="4615" max="4615" width="5.85546875" style="456" customWidth="1"/>
    <col min="4616" max="4616" width="6.42578125" style="456" customWidth="1"/>
    <col min="4617" max="4617" width="6.140625" style="456" customWidth="1"/>
    <col min="4618" max="4618" width="6.5703125" style="456" customWidth="1"/>
    <col min="4619" max="4620" width="6.7109375" style="456" customWidth="1"/>
    <col min="4621" max="4621" width="6.5703125" style="456" customWidth="1"/>
    <col min="4622" max="4622" width="6.7109375" style="456" customWidth="1"/>
    <col min="4623" max="4623" width="6.5703125" style="456" customWidth="1"/>
    <col min="4624" max="4624" width="8.7109375" style="456" customWidth="1"/>
    <col min="4625" max="4625" width="8" style="456" customWidth="1"/>
    <col min="4626" max="4626" width="10" style="456" customWidth="1"/>
    <col min="4627" max="4627" width="5.85546875" style="456" customWidth="1"/>
    <col min="4628" max="4628" width="8.28515625" style="456" customWidth="1"/>
    <col min="4629" max="4629" width="6.5703125" style="456" customWidth="1"/>
    <col min="4630" max="4630" width="7.42578125" style="456" customWidth="1"/>
    <col min="4631" max="4631" width="6" style="456" customWidth="1"/>
    <col min="4632" max="4632" width="6.5703125" style="456" customWidth="1"/>
    <col min="4633" max="4633" width="6.28515625" style="456" customWidth="1"/>
    <col min="4634" max="4634" width="6.7109375" style="456" customWidth="1"/>
    <col min="4635" max="4635" width="7.140625" style="456" customWidth="1"/>
    <col min="4636" max="4636" width="8" style="456" customWidth="1"/>
    <col min="4637" max="4637" width="6.5703125" style="456" customWidth="1"/>
    <col min="4638" max="4638" width="8" style="456" customWidth="1"/>
    <col min="4639" max="4639" width="8.28515625" style="456" customWidth="1"/>
    <col min="4640" max="4640" width="11" style="456" customWidth="1"/>
    <col min="4641" max="4642" width="10.5703125" style="456" customWidth="1"/>
    <col min="4643" max="4643" width="9.140625" style="456" customWidth="1"/>
    <col min="4644" max="4864" width="9.140625" style="456"/>
    <col min="4865" max="4865" width="0" style="456" hidden="1" customWidth="1"/>
    <col min="4866" max="4866" width="17.7109375" style="456" customWidth="1"/>
    <col min="4867" max="4867" width="6.140625" style="456" customWidth="1"/>
    <col min="4868" max="4869" width="6" style="456" customWidth="1"/>
    <col min="4870" max="4870" width="5.7109375" style="456" customWidth="1"/>
    <col min="4871" max="4871" width="5.85546875" style="456" customWidth="1"/>
    <col min="4872" max="4872" width="6.42578125" style="456" customWidth="1"/>
    <col min="4873" max="4873" width="6.140625" style="456" customWidth="1"/>
    <col min="4874" max="4874" width="6.5703125" style="456" customWidth="1"/>
    <col min="4875" max="4876" width="6.7109375" style="456" customWidth="1"/>
    <col min="4877" max="4877" width="6.5703125" style="456" customWidth="1"/>
    <col min="4878" max="4878" width="6.7109375" style="456" customWidth="1"/>
    <col min="4879" max="4879" width="6.5703125" style="456" customWidth="1"/>
    <col min="4880" max="4880" width="8.7109375" style="456" customWidth="1"/>
    <col min="4881" max="4881" width="8" style="456" customWidth="1"/>
    <col min="4882" max="4882" width="10" style="456" customWidth="1"/>
    <col min="4883" max="4883" width="5.85546875" style="456" customWidth="1"/>
    <col min="4884" max="4884" width="8.28515625" style="456" customWidth="1"/>
    <col min="4885" max="4885" width="6.5703125" style="456" customWidth="1"/>
    <col min="4886" max="4886" width="7.42578125" style="456" customWidth="1"/>
    <col min="4887" max="4887" width="6" style="456" customWidth="1"/>
    <col min="4888" max="4888" width="6.5703125" style="456" customWidth="1"/>
    <col min="4889" max="4889" width="6.28515625" style="456" customWidth="1"/>
    <col min="4890" max="4890" width="6.7109375" style="456" customWidth="1"/>
    <col min="4891" max="4891" width="7.140625" style="456" customWidth="1"/>
    <col min="4892" max="4892" width="8" style="456" customWidth="1"/>
    <col min="4893" max="4893" width="6.5703125" style="456" customWidth="1"/>
    <col min="4894" max="4894" width="8" style="456" customWidth="1"/>
    <col min="4895" max="4895" width="8.28515625" style="456" customWidth="1"/>
    <col min="4896" max="4896" width="11" style="456" customWidth="1"/>
    <col min="4897" max="4898" width="10.5703125" style="456" customWidth="1"/>
    <col min="4899" max="4899" width="9.140625" style="456" customWidth="1"/>
    <col min="4900" max="5120" width="9.140625" style="456"/>
    <col min="5121" max="5121" width="0" style="456" hidden="1" customWidth="1"/>
    <col min="5122" max="5122" width="17.7109375" style="456" customWidth="1"/>
    <col min="5123" max="5123" width="6.140625" style="456" customWidth="1"/>
    <col min="5124" max="5125" width="6" style="456" customWidth="1"/>
    <col min="5126" max="5126" width="5.7109375" style="456" customWidth="1"/>
    <col min="5127" max="5127" width="5.85546875" style="456" customWidth="1"/>
    <col min="5128" max="5128" width="6.42578125" style="456" customWidth="1"/>
    <col min="5129" max="5129" width="6.140625" style="456" customWidth="1"/>
    <col min="5130" max="5130" width="6.5703125" style="456" customWidth="1"/>
    <col min="5131" max="5132" width="6.7109375" style="456" customWidth="1"/>
    <col min="5133" max="5133" width="6.5703125" style="456" customWidth="1"/>
    <col min="5134" max="5134" width="6.7109375" style="456" customWidth="1"/>
    <col min="5135" max="5135" width="6.5703125" style="456" customWidth="1"/>
    <col min="5136" max="5136" width="8.7109375" style="456" customWidth="1"/>
    <col min="5137" max="5137" width="8" style="456" customWidth="1"/>
    <col min="5138" max="5138" width="10" style="456" customWidth="1"/>
    <col min="5139" max="5139" width="5.85546875" style="456" customWidth="1"/>
    <col min="5140" max="5140" width="8.28515625" style="456" customWidth="1"/>
    <col min="5141" max="5141" width="6.5703125" style="456" customWidth="1"/>
    <col min="5142" max="5142" width="7.42578125" style="456" customWidth="1"/>
    <col min="5143" max="5143" width="6" style="456" customWidth="1"/>
    <col min="5144" max="5144" width="6.5703125" style="456" customWidth="1"/>
    <col min="5145" max="5145" width="6.28515625" style="456" customWidth="1"/>
    <col min="5146" max="5146" width="6.7109375" style="456" customWidth="1"/>
    <col min="5147" max="5147" width="7.140625" style="456" customWidth="1"/>
    <col min="5148" max="5148" width="8" style="456" customWidth="1"/>
    <col min="5149" max="5149" width="6.5703125" style="456" customWidth="1"/>
    <col min="5150" max="5150" width="8" style="456" customWidth="1"/>
    <col min="5151" max="5151" width="8.28515625" style="456" customWidth="1"/>
    <col min="5152" max="5152" width="11" style="456" customWidth="1"/>
    <col min="5153" max="5154" width="10.5703125" style="456" customWidth="1"/>
    <col min="5155" max="5155" width="9.140625" style="456" customWidth="1"/>
    <col min="5156" max="5376" width="9.140625" style="456"/>
    <col min="5377" max="5377" width="0" style="456" hidden="1" customWidth="1"/>
    <col min="5378" max="5378" width="17.7109375" style="456" customWidth="1"/>
    <col min="5379" max="5379" width="6.140625" style="456" customWidth="1"/>
    <col min="5380" max="5381" width="6" style="456" customWidth="1"/>
    <col min="5382" max="5382" width="5.7109375" style="456" customWidth="1"/>
    <col min="5383" max="5383" width="5.85546875" style="456" customWidth="1"/>
    <col min="5384" max="5384" width="6.42578125" style="456" customWidth="1"/>
    <col min="5385" max="5385" width="6.140625" style="456" customWidth="1"/>
    <col min="5386" max="5386" width="6.5703125" style="456" customWidth="1"/>
    <col min="5387" max="5388" width="6.7109375" style="456" customWidth="1"/>
    <col min="5389" max="5389" width="6.5703125" style="456" customWidth="1"/>
    <col min="5390" max="5390" width="6.7109375" style="456" customWidth="1"/>
    <col min="5391" max="5391" width="6.5703125" style="456" customWidth="1"/>
    <col min="5392" max="5392" width="8.7109375" style="456" customWidth="1"/>
    <col min="5393" max="5393" width="8" style="456" customWidth="1"/>
    <col min="5394" max="5394" width="10" style="456" customWidth="1"/>
    <col min="5395" max="5395" width="5.85546875" style="456" customWidth="1"/>
    <col min="5396" max="5396" width="8.28515625" style="456" customWidth="1"/>
    <col min="5397" max="5397" width="6.5703125" style="456" customWidth="1"/>
    <col min="5398" max="5398" width="7.42578125" style="456" customWidth="1"/>
    <col min="5399" max="5399" width="6" style="456" customWidth="1"/>
    <col min="5400" max="5400" width="6.5703125" style="456" customWidth="1"/>
    <col min="5401" max="5401" width="6.28515625" style="456" customWidth="1"/>
    <col min="5402" max="5402" width="6.7109375" style="456" customWidth="1"/>
    <col min="5403" max="5403" width="7.140625" style="456" customWidth="1"/>
    <col min="5404" max="5404" width="8" style="456" customWidth="1"/>
    <col min="5405" max="5405" width="6.5703125" style="456" customWidth="1"/>
    <col min="5406" max="5406" width="8" style="456" customWidth="1"/>
    <col min="5407" max="5407" width="8.28515625" style="456" customWidth="1"/>
    <col min="5408" max="5408" width="11" style="456" customWidth="1"/>
    <col min="5409" max="5410" width="10.5703125" style="456" customWidth="1"/>
    <col min="5411" max="5411" width="9.140625" style="456" customWidth="1"/>
    <col min="5412" max="5632" width="9.140625" style="456"/>
    <col min="5633" max="5633" width="0" style="456" hidden="1" customWidth="1"/>
    <col min="5634" max="5634" width="17.7109375" style="456" customWidth="1"/>
    <col min="5635" max="5635" width="6.140625" style="456" customWidth="1"/>
    <col min="5636" max="5637" width="6" style="456" customWidth="1"/>
    <col min="5638" max="5638" width="5.7109375" style="456" customWidth="1"/>
    <col min="5639" max="5639" width="5.85546875" style="456" customWidth="1"/>
    <col min="5640" max="5640" width="6.42578125" style="456" customWidth="1"/>
    <col min="5641" max="5641" width="6.140625" style="456" customWidth="1"/>
    <col min="5642" max="5642" width="6.5703125" style="456" customWidth="1"/>
    <col min="5643" max="5644" width="6.7109375" style="456" customWidth="1"/>
    <col min="5645" max="5645" width="6.5703125" style="456" customWidth="1"/>
    <col min="5646" max="5646" width="6.7109375" style="456" customWidth="1"/>
    <col min="5647" max="5647" width="6.5703125" style="456" customWidth="1"/>
    <col min="5648" max="5648" width="8.7109375" style="456" customWidth="1"/>
    <col min="5649" max="5649" width="8" style="456" customWidth="1"/>
    <col min="5650" max="5650" width="10" style="456" customWidth="1"/>
    <col min="5651" max="5651" width="5.85546875" style="456" customWidth="1"/>
    <col min="5652" max="5652" width="8.28515625" style="456" customWidth="1"/>
    <col min="5653" max="5653" width="6.5703125" style="456" customWidth="1"/>
    <col min="5654" max="5654" width="7.42578125" style="456" customWidth="1"/>
    <col min="5655" max="5655" width="6" style="456" customWidth="1"/>
    <col min="5656" max="5656" width="6.5703125" style="456" customWidth="1"/>
    <col min="5657" max="5657" width="6.28515625" style="456" customWidth="1"/>
    <col min="5658" max="5658" width="6.7109375" style="456" customWidth="1"/>
    <col min="5659" max="5659" width="7.140625" style="456" customWidth="1"/>
    <col min="5660" max="5660" width="8" style="456" customWidth="1"/>
    <col min="5661" max="5661" width="6.5703125" style="456" customWidth="1"/>
    <col min="5662" max="5662" width="8" style="456" customWidth="1"/>
    <col min="5663" max="5663" width="8.28515625" style="456" customWidth="1"/>
    <col min="5664" max="5664" width="11" style="456" customWidth="1"/>
    <col min="5665" max="5666" width="10.5703125" style="456" customWidth="1"/>
    <col min="5667" max="5667" width="9.140625" style="456" customWidth="1"/>
    <col min="5668" max="5888" width="9.140625" style="456"/>
    <col min="5889" max="5889" width="0" style="456" hidden="1" customWidth="1"/>
    <col min="5890" max="5890" width="17.7109375" style="456" customWidth="1"/>
    <col min="5891" max="5891" width="6.140625" style="456" customWidth="1"/>
    <col min="5892" max="5893" width="6" style="456" customWidth="1"/>
    <col min="5894" max="5894" width="5.7109375" style="456" customWidth="1"/>
    <col min="5895" max="5895" width="5.85546875" style="456" customWidth="1"/>
    <col min="5896" max="5896" width="6.42578125" style="456" customWidth="1"/>
    <col min="5897" max="5897" width="6.140625" style="456" customWidth="1"/>
    <col min="5898" max="5898" width="6.5703125" style="456" customWidth="1"/>
    <col min="5899" max="5900" width="6.7109375" style="456" customWidth="1"/>
    <col min="5901" max="5901" width="6.5703125" style="456" customWidth="1"/>
    <col min="5902" max="5902" width="6.7109375" style="456" customWidth="1"/>
    <col min="5903" max="5903" width="6.5703125" style="456" customWidth="1"/>
    <col min="5904" max="5904" width="8.7109375" style="456" customWidth="1"/>
    <col min="5905" max="5905" width="8" style="456" customWidth="1"/>
    <col min="5906" max="5906" width="10" style="456" customWidth="1"/>
    <col min="5907" max="5907" width="5.85546875" style="456" customWidth="1"/>
    <col min="5908" max="5908" width="8.28515625" style="456" customWidth="1"/>
    <col min="5909" max="5909" width="6.5703125" style="456" customWidth="1"/>
    <col min="5910" max="5910" width="7.42578125" style="456" customWidth="1"/>
    <col min="5911" max="5911" width="6" style="456" customWidth="1"/>
    <col min="5912" max="5912" width="6.5703125" style="456" customWidth="1"/>
    <col min="5913" max="5913" width="6.28515625" style="456" customWidth="1"/>
    <col min="5914" max="5914" width="6.7109375" style="456" customWidth="1"/>
    <col min="5915" max="5915" width="7.140625" style="456" customWidth="1"/>
    <col min="5916" max="5916" width="8" style="456" customWidth="1"/>
    <col min="5917" max="5917" width="6.5703125" style="456" customWidth="1"/>
    <col min="5918" max="5918" width="8" style="456" customWidth="1"/>
    <col min="5919" max="5919" width="8.28515625" style="456" customWidth="1"/>
    <col min="5920" max="5920" width="11" style="456" customWidth="1"/>
    <col min="5921" max="5922" width="10.5703125" style="456" customWidth="1"/>
    <col min="5923" max="5923" width="9.140625" style="456" customWidth="1"/>
    <col min="5924" max="6144" width="9.140625" style="456"/>
    <col min="6145" max="6145" width="0" style="456" hidden="1" customWidth="1"/>
    <col min="6146" max="6146" width="17.7109375" style="456" customWidth="1"/>
    <col min="6147" max="6147" width="6.140625" style="456" customWidth="1"/>
    <col min="6148" max="6149" width="6" style="456" customWidth="1"/>
    <col min="6150" max="6150" width="5.7109375" style="456" customWidth="1"/>
    <col min="6151" max="6151" width="5.85546875" style="456" customWidth="1"/>
    <col min="6152" max="6152" width="6.42578125" style="456" customWidth="1"/>
    <col min="6153" max="6153" width="6.140625" style="456" customWidth="1"/>
    <col min="6154" max="6154" width="6.5703125" style="456" customWidth="1"/>
    <col min="6155" max="6156" width="6.7109375" style="456" customWidth="1"/>
    <col min="6157" max="6157" width="6.5703125" style="456" customWidth="1"/>
    <col min="6158" max="6158" width="6.7109375" style="456" customWidth="1"/>
    <col min="6159" max="6159" width="6.5703125" style="456" customWidth="1"/>
    <col min="6160" max="6160" width="8.7109375" style="456" customWidth="1"/>
    <col min="6161" max="6161" width="8" style="456" customWidth="1"/>
    <col min="6162" max="6162" width="10" style="456" customWidth="1"/>
    <col min="6163" max="6163" width="5.85546875" style="456" customWidth="1"/>
    <col min="6164" max="6164" width="8.28515625" style="456" customWidth="1"/>
    <col min="6165" max="6165" width="6.5703125" style="456" customWidth="1"/>
    <col min="6166" max="6166" width="7.42578125" style="456" customWidth="1"/>
    <col min="6167" max="6167" width="6" style="456" customWidth="1"/>
    <col min="6168" max="6168" width="6.5703125" style="456" customWidth="1"/>
    <col min="6169" max="6169" width="6.28515625" style="456" customWidth="1"/>
    <col min="6170" max="6170" width="6.7109375" style="456" customWidth="1"/>
    <col min="6171" max="6171" width="7.140625" style="456" customWidth="1"/>
    <col min="6172" max="6172" width="8" style="456" customWidth="1"/>
    <col min="6173" max="6173" width="6.5703125" style="456" customWidth="1"/>
    <col min="6174" max="6174" width="8" style="456" customWidth="1"/>
    <col min="6175" max="6175" width="8.28515625" style="456" customWidth="1"/>
    <col min="6176" max="6176" width="11" style="456" customWidth="1"/>
    <col min="6177" max="6178" width="10.5703125" style="456" customWidth="1"/>
    <col min="6179" max="6179" width="9.140625" style="456" customWidth="1"/>
    <col min="6180" max="6400" width="9.140625" style="456"/>
    <col min="6401" max="6401" width="0" style="456" hidden="1" customWidth="1"/>
    <col min="6402" max="6402" width="17.7109375" style="456" customWidth="1"/>
    <col min="6403" max="6403" width="6.140625" style="456" customWidth="1"/>
    <col min="6404" max="6405" width="6" style="456" customWidth="1"/>
    <col min="6406" max="6406" width="5.7109375" style="456" customWidth="1"/>
    <col min="6407" max="6407" width="5.85546875" style="456" customWidth="1"/>
    <col min="6408" max="6408" width="6.42578125" style="456" customWidth="1"/>
    <col min="6409" max="6409" width="6.140625" style="456" customWidth="1"/>
    <col min="6410" max="6410" width="6.5703125" style="456" customWidth="1"/>
    <col min="6411" max="6412" width="6.7109375" style="456" customWidth="1"/>
    <col min="6413" max="6413" width="6.5703125" style="456" customWidth="1"/>
    <col min="6414" max="6414" width="6.7109375" style="456" customWidth="1"/>
    <col min="6415" max="6415" width="6.5703125" style="456" customWidth="1"/>
    <col min="6416" max="6416" width="8.7109375" style="456" customWidth="1"/>
    <col min="6417" max="6417" width="8" style="456" customWidth="1"/>
    <col min="6418" max="6418" width="10" style="456" customWidth="1"/>
    <col min="6419" max="6419" width="5.85546875" style="456" customWidth="1"/>
    <col min="6420" max="6420" width="8.28515625" style="456" customWidth="1"/>
    <col min="6421" max="6421" width="6.5703125" style="456" customWidth="1"/>
    <col min="6422" max="6422" width="7.42578125" style="456" customWidth="1"/>
    <col min="6423" max="6423" width="6" style="456" customWidth="1"/>
    <col min="6424" max="6424" width="6.5703125" style="456" customWidth="1"/>
    <col min="6425" max="6425" width="6.28515625" style="456" customWidth="1"/>
    <col min="6426" max="6426" width="6.7109375" style="456" customWidth="1"/>
    <col min="6427" max="6427" width="7.140625" style="456" customWidth="1"/>
    <col min="6428" max="6428" width="8" style="456" customWidth="1"/>
    <col min="6429" max="6429" width="6.5703125" style="456" customWidth="1"/>
    <col min="6430" max="6430" width="8" style="456" customWidth="1"/>
    <col min="6431" max="6431" width="8.28515625" style="456" customWidth="1"/>
    <col min="6432" max="6432" width="11" style="456" customWidth="1"/>
    <col min="6433" max="6434" width="10.5703125" style="456" customWidth="1"/>
    <col min="6435" max="6435" width="9.140625" style="456" customWidth="1"/>
    <col min="6436" max="6656" width="9.140625" style="456"/>
    <col min="6657" max="6657" width="0" style="456" hidden="1" customWidth="1"/>
    <col min="6658" max="6658" width="17.7109375" style="456" customWidth="1"/>
    <col min="6659" max="6659" width="6.140625" style="456" customWidth="1"/>
    <col min="6660" max="6661" width="6" style="456" customWidth="1"/>
    <col min="6662" max="6662" width="5.7109375" style="456" customWidth="1"/>
    <col min="6663" max="6663" width="5.85546875" style="456" customWidth="1"/>
    <col min="6664" max="6664" width="6.42578125" style="456" customWidth="1"/>
    <col min="6665" max="6665" width="6.140625" style="456" customWidth="1"/>
    <col min="6666" max="6666" width="6.5703125" style="456" customWidth="1"/>
    <col min="6667" max="6668" width="6.7109375" style="456" customWidth="1"/>
    <col min="6669" max="6669" width="6.5703125" style="456" customWidth="1"/>
    <col min="6670" max="6670" width="6.7109375" style="456" customWidth="1"/>
    <col min="6671" max="6671" width="6.5703125" style="456" customWidth="1"/>
    <col min="6672" max="6672" width="8.7109375" style="456" customWidth="1"/>
    <col min="6673" max="6673" width="8" style="456" customWidth="1"/>
    <col min="6674" max="6674" width="10" style="456" customWidth="1"/>
    <col min="6675" max="6675" width="5.85546875" style="456" customWidth="1"/>
    <col min="6676" max="6676" width="8.28515625" style="456" customWidth="1"/>
    <col min="6677" max="6677" width="6.5703125" style="456" customWidth="1"/>
    <col min="6678" max="6678" width="7.42578125" style="456" customWidth="1"/>
    <col min="6679" max="6679" width="6" style="456" customWidth="1"/>
    <col min="6680" max="6680" width="6.5703125" style="456" customWidth="1"/>
    <col min="6681" max="6681" width="6.28515625" style="456" customWidth="1"/>
    <col min="6682" max="6682" width="6.7109375" style="456" customWidth="1"/>
    <col min="6683" max="6683" width="7.140625" style="456" customWidth="1"/>
    <col min="6684" max="6684" width="8" style="456" customWidth="1"/>
    <col min="6685" max="6685" width="6.5703125" style="456" customWidth="1"/>
    <col min="6686" max="6686" width="8" style="456" customWidth="1"/>
    <col min="6687" max="6687" width="8.28515625" style="456" customWidth="1"/>
    <col min="6688" max="6688" width="11" style="456" customWidth="1"/>
    <col min="6689" max="6690" width="10.5703125" style="456" customWidth="1"/>
    <col min="6691" max="6691" width="9.140625" style="456" customWidth="1"/>
    <col min="6692" max="6912" width="9.140625" style="456"/>
    <col min="6913" max="6913" width="0" style="456" hidden="1" customWidth="1"/>
    <col min="6914" max="6914" width="17.7109375" style="456" customWidth="1"/>
    <col min="6915" max="6915" width="6.140625" style="456" customWidth="1"/>
    <col min="6916" max="6917" width="6" style="456" customWidth="1"/>
    <col min="6918" max="6918" width="5.7109375" style="456" customWidth="1"/>
    <col min="6919" max="6919" width="5.85546875" style="456" customWidth="1"/>
    <col min="6920" max="6920" width="6.42578125" style="456" customWidth="1"/>
    <col min="6921" max="6921" width="6.140625" style="456" customWidth="1"/>
    <col min="6922" max="6922" width="6.5703125" style="456" customWidth="1"/>
    <col min="6923" max="6924" width="6.7109375" style="456" customWidth="1"/>
    <col min="6925" max="6925" width="6.5703125" style="456" customWidth="1"/>
    <col min="6926" max="6926" width="6.7109375" style="456" customWidth="1"/>
    <col min="6927" max="6927" width="6.5703125" style="456" customWidth="1"/>
    <col min="6928" max="6928" width="8.7109375" style="456" customWidth="1"/>
    <col min="6929" max="6929" width="8" style="456" customWidth="1"/>
    <col min="6930" max="6930" width="10" style="456" customWidth="1"/>
    <col min="6931" max="6931" width="5.85546875" style="456" customWidth="1"/>
    <col min="6932" max="6932" width="8.28515625" style="456" customWidth="1"/>
    <col min="6933" max="6933" width="6.5703125" style="456" customWidth="1"/>
    <col min="6934" max="6934" width="7.42578125" style="456" customWidth="1"/>
    <col min="6935" max="6935" width="6" style="456" customWidth="1"/>
    <col min="6936" max="6936" width="6.5703125" style="456" customWidth="1"/>
    <col min="6937" max="6937" width="6.28515625" style="456" customWidth="1"/>
    <col min="6938" max="6938" width="6.7109375" style="456" customWidth="1"/>
    <col min="6939" max="6939" width="7.140625" style="456" customWidth="1"/>
    <col min="6940" max="6940" width="8" style="456" customWidth="1"/>
    <col min="6941" max="6941" width="6.5703125" style="456" customWidth="1"/>
    <col min="6942" max="6942" width="8" style="456" customWidth="1"/>
    <col min="6943" max="6943" width="8.28515625" style="456" customWidth="1"/>
    <col min="6944" max="6944" width="11" style="456" customWidth="1"/>
    <col min="6945" max="6946" width="10.5703125" style="456" customWidth="1"/>
    <col min="6947" max="6947" width="9.140625" style="456" customWidth="1"/>
    <col min="6948" max="7168" width="9.140625" style="456"/>
    <col min="7169" max="7169" width="0" style="456" hidden="1" customWidth="1"/>
    <col min="7170" max="7170" width="17.7109375" style="456" customWidth="1"/>
    <col min="7171" max="7171" width="6.140625" style="456" customWidth="1"/>
    <col min="7172" max="7173" width="6" style="456" customWidth="1"/>
    <col min="7174" max="7174" width="5.7109375" style="456" customWidth="1"/>
    <col min="7175" max="7175" width="5.85546875" style="456" customWidth="1"/>
    <col min="7176" max="7176" width="6.42578125" style="456" customWidth="1"/>
    <col min="7177" max="7177" width="6.140625" style="456" customWidth="1"/>
    <col min="7178" max="7178" width="6.5703125" style="456" customWidth="1"/>
    <col min="7179" max="7180" width="6.7109375" style="456" customWidth="1"/>
    <col min="7181" max="7181" width="6.5703125" style="456" customWidth="1"/>
    <col min="7182" max="7182" width="6.7109375" style="456" customWidth="1"/>
    <col min="7183" max="7183" width="6.5703125" style="456" customWidth="1"/>
    <col min="7184" max="7184" width="8.7109375" style="456" customWidth="1"/>
    <col min="7185" max="7185" width="8" style="456" customWidth="1"/>
    <col min="7186" max="7186" width="10" style="456" customWidth="1"/>
    <col min="7187" max="7187" width="5.85546875" style="456" customWidth="1"/>
    <col min="7188" max="7188" width="8.28515625" style="456" customWidth="1"/>
    <col min="7189" max="7189" width="6.5703125" style="456" customWidth="1"/>
    <col min="7190" max="7190" width="7.42578125" style="456" customWidth="1"/>
    <col min="7191" max="7191" width="6" style="456" customWidth="1"/>
    <col min="7192" max="7192" width="6.5703125" style="456" customWidth="1"/>
    <col min="7193" max="7193" width="6.28515625" style="456" customWidth="1"/>
    <col min="7194" max="7194" width="6.7109375" style="456" customWidth="1"/>
    <col min="7195" max="7195" width="7.140625" style="456" customWidth="1"/>
    <col min="7196" max="7196" width="8" style="456" customWidth="1"/>
    <col min="7197" max="7197" width="6.5703125" style="456" customWidth="1"/>
    <col min="7198" max="7198" width="8" style="456" customWidth="1"/>
    <col min="7199" max="7199" width="8.28515625" style="456" customWidth="1"/>
    <col min="7200" max="7200" width="11" style="456" customWidth="1"/>
    <col min="7201" max="7202" width="10.5703125" style="456" customWidth="1"/>
    <col min="7203" max="7203" width="9.140625" style="456" customWidth="1"/>
    <col min="7204" max="7424" width="9.140625" style="456"/>
    <col min="7425" max="7425" width="0" style="456" hidden="1" customWidth="1"/>
    <col min="7426" max="7426" width="17.7109375" style="456" customWidth="1"/>
    <col min="7427" max="7427" width="6.140625" style="456" customWidth="1"/>
    <col min="7428" max="7429" width="6" style="456" customWidth="1"/>
    <col min="7430" max="7430" width="5.7109375" style="456" customWidth="1"/>
    <col min="7431" max="7431" width="5.85546875" style="456" customWidth="1"/>
    <col min="7432" max="7432" width="6.42578125" style="456" customWidth="1"/>
    <col min="7433" max="7433" width="6.140625" style="456" customWidth="1"/>
    <col min="7434" max="7434" width="6.5703125" style="456" customWidth="1"/>
    <col min="7435" max="7436" width="6.7109375" style="456" customWidth="1"/>
    <col min="7437" max="7437" width="6.5703125" style="456" customWidth="1"/>
    <col min="7438" max="7438" width="6.7109375" style="456" customWidth="1"/>
    <col min="7439" max="7439" width="6.5703125" style="456" customWidth="1"/>
    <col min="7440" max="7440" width="8.7109375" style="456" customWidth="1"/>
    <col min="7441" max="7441" width="8" style="456" customWidth="1"/>
    <col min="7442" max="7442" width="10" style="456" customWidth="1"/>
    <col min="7443" max="7443" width="5.85546875" style="456" customWidth="1"/>
    <col min="7444" max="7444" width="8.28515625" style="456" customWidth="1"/>
    <col min="7445" max="7445" width="6.5703125" style="456" customWidth="1"/>
    <col min="7446" max="7446" width="7.42578125" style="456" customWidth="1"/>
    <col min="7447" max="7447" width="6" style="456" customWidth="1"/>
    <col min="7448" max="7448" width="6.5703125" style="456" customWidth="1"/>
    <col min="7449" max="7449" width="6.28515625" style="456" customWidth="1"/>
    <col min="7450" max="7450" width="6.7109375" style="456" customWidth="1"/>
    <col min="7451" max="7451" width="7.140625" style="456" customWidth="1"/>
    <col min="7452" max="7452" width="8" style="456" customWidth="1"/>
    <col min="7453" max="7453" width="6.5703125" style="456" customWidth="1"/>
    <col min="7454" max="7454" width="8" style="456" customWidth="1"/>
    <col min="7455" max="7455" width="8.28515625" style="456" customWidth="1"/>
    <col min="7456" max="7456" width="11" style="456" customWidth="1"/>
    <col min="7457" max="7458" width="10.5703125" style="456" customWidth="1"/>
    <col min="7459" max="7459" width="9.140625" style="456" customWidth="1"/>
    <col min="7460" max="7680" width="9.140625" style="456"/>
    <col min="7681" max="7681" width="0" style="456" hidden="1" customWidth="1"/>
    <col min="7682" max="7682" width="17.7109375" style="456" customWidth="1"/>
    <col min="7683" max="7683" width="6.140625" style="456" customWidth="1"/>
    <col min="7684" max="7685" width="6" style="456" customWidth="1"/>
    <col min="7686" max="7686" width="5.7109375" style="456" customWidth="1"/>
    <col min="7687" max="7687" width="5.85546875" style="456" customWidth="1"/>
    <col min="7688" max="7688" width="6.42578125" style="456" customWidth="1"/>
    <col min="7689" max="7689" width="6.140625" style="456" customWidth="1"/>
    <col min="7690" max="7690" width="6.5703125" style="456" customWidth="1"/>
    <col min="7691" max="7692" width="6.7109375" style="456" customWidth="1"/>
    <col min="7693" max="7693" width="6.5703125" style="456" customWidth="1"/>
    <col min="7694" max="7694" width="6.7109375" style="456" customWidth="1"/>
    <col min="7695" max="7695" width="6.5703125" style="456" customWidth="1"/>
    <col min="7696" max="7696" width="8.7109375" style="456" customWidth="1"/>
    <col min="7697" max="7697" width="8" style="456" customWidth="1"/>
    <col min="7698" max="7698" width="10" style="456" customWidth="1"/>
    <col min="7699" max="7699" width="5.85546875" style="456" customWidth="1"/>
    <col min="7700" max="7700" width="8.28515625" style="456" customWidth="1"/>
    <col min="7701" max="7701" width="6.5703125" style="456" customWidth="1"/>
    <col min="7702" max="7702" width="7.42578125" style="456" customWidth="1"/>
    <col min="7703" max="7703" width="6" style="456" customWidth="1"/>
    <col min="7704" max="7704" width="6.5703125" style="456" customWidth="1"/>
    <col min="7705" max="7705" width="6.28515625" style="456" customWidth="1"/>
    <col min="7706" max="7706" width="6.7109375" style="456" customWidth="1"/>
    <col min="7707" max="7707" width="7.140625" style="456" customWidth="1"/>
    <col min="7708" max="7708" width="8" style="456" customWidth="1"/>
    <col min="7709" max="7709" width="6.5703125" style="456" customWidth="1"/>
    <col min="7710" max="7710" width="8" style="456" customWidth="1"/>
    <col min="7711" max="7711" width="8.28515625" style="456" customWidth="1"/>
    <col min="7712" max="7712" width="11" style="456" customWidth="1"/>
    <col min="7713" max="7714" width="10.5703125" style="456" customWidth="1"/>
    <col min="7715" max="7715" width="9.140625" style="456" customWidth="1"/>
    <col min="7716" max="7936" width="9.140625" style="456"/>
    <col min="7937" max="7937" width="0" style="456" hidden="1" customWidth="1"/>
    <col min="7938" max="7938" width="17.7109375" style="456" customWidth="1"/>
    <col min="7939" max="7939" width="6.140625" style="456" customWidth="1"/>
    <col min="7940" max="7941" width="6" style="456" customWidth="1"/>
    <col min="7942" max="7942" width="5.7109375" style="456" customWidth="1"/>
    <col min="7943" max="7943" width="5.85546875" style="456" customWidth="1"/>
    <col min="7944" max="7944" width="6.42578125" style="456" customWidth="1"/>
    <col min="7945" max="7945" width="6.140625" style="456" customWidth="1"/>
    <col min="7946" max="7946" width="6.5703125" style="456" customWidth="1"/>
    <col min="7947" max="7948" width="6.7109375" style="456" customWidth="1"/>
    <col min="7949" max="7949" width="6.5703125" style="456" customWidth="1"/>
    <col min="7950" max="7950" width="6.7109375" style="456" customWidth="1"/>
    <col min="7951" max="7951" width="6.5703125" style="456" customWidth="1"/>
    <col min="7952" max="7952" width="8.7109375" style="456" customWidth="1"/>
    <col min="7953" max="7953" width="8" style="456" customWidth="1"/>
    <col min="7954" max="7954" width="10" style="456" customWidth="1"/>
    <col min="7955" max="7955" width="5.85546875" style="456" customWidth="1"/>
    <col min="7956" max="7956" width="8.28515625" style="456" customWidth="1"/>
    <col min="7957" max="7957" width="6.5703125" style="456" customWidth="1"/>
    <col min="7958" max="7958" width="7.42578125" style="456" customWidth="1"/>
    <col min="7959" max="7959" width="6" style="456" customWidth="1"/>
    <col min="7960" max="7960" width="6.5703125" style="456" customWidth="1"/>
    <col min="7961" max="7961" width="6.28515625" style="456" customWidth="1"/>
    <col min="7962" max="7962" width="6.7109375" style="456" customWidth="1"/>
    <col min="7963" max="7963" width="7.140625" style="456" customWidth="1"/>
    <col min="7964" max="7964" width="8" style="456" customWidth="1"/>
    <col min="7965" max="7965" width="6.5703125" style="456" customWidth="1"/>
    <col min="7966" max="7966" width="8" style="456" customWidth="1"/>
    <col min="7967" max="7967" width="8.28515625" style="456" customWidth="1"/>
    <col min="7968" max="7968" width="11" style="456" customWidth="1"/>
    <col min="7969" max="7970" width="10.5703125" style="456" customWidth="1"/>
    <col min="7971" max="7971" width="9.140625" style="456" customWidth="1"/>
    <col min="7972" max="8192" width="9.140625" style="456"/>
    <col min="8193" max="8193" width="0" style="456" hidden="1" customWidth="1"/>
    <col min="8194" max="8194" width="17.7109375" style="456" customWidth="1"/>
    <col min="8195" max="8195" width="6.140625" style="456" customWidth="1"/>
    <col min="8196" max="8197" width="6" style="456" customWidth="1"/>
    <col min="8198" max="8198" width="5.7109375" style="456" customWidth="1"/>
    <col min="8199" max="8199" width="5.85546875" style="456" customWidth="1"/>
    <col min="8200" max="8200" width="6.42578125" style="456" customWidth="1"/>
    <col min="8201" max="8201" width="6.140625" style="456" customWidth="1"/>
    <col min="8202" max="8202" width="6.5703125" style="456" customWidth="1"/>
    <col min="8203" max="8204" width="6.7109375" style="456" customWidth="1"/>
    <col min="8205" max="8205" width="6.5703125" style="456" customWidth="1"/>
    <col min="8206" max="8206" width="6.7109375" style="456" customWidth="1"/>
    <col min="8207" max="8207" width="6.5703125" style="456" customWidth="1"/>
    <col min="8208" max="8208" width="8.7109375" style="456" customWidth="1"/>
    <col min="8209" max="8209" width="8" style="456" customWidth="1"/>
    <col min="8210" max="8210" width="10" style="456" customWidth="1"/>
    <col min="8211" max="8211" width="5.85546875" style="456" customWidth="1"/>
    <col min="8212" max="8212" width="8.28515625" style="456" customWidth="1"/>
    <col min="8213" max="8213" width="6.5703125" style="456" customWidth="1"/>
    <col min="8214" max="8214" width="7.42578125" style="456" customWidth="1"/>
    <col min="8215" max="8215" width="6" style="456" customWidth="1"/>
    <col min="8216" max="8216" width="6.5703125" style="456" customWidth="1"/>
    <col min="8217" max="8217" width="6.28515625" style="456" customWidth="1"/>
    <col min="8218" max="8218" width="6.7109375" style="456" customWidth="1"/>
    <col min="8219" max="8219" width="7.140625" style="456" customWidth="1"/>
    <col min="8220" max="8220" width="8" style="456" customWidth="1"/>
    <col min="8221" max="8221" width="6.5703125" style="456" customWidth="1"/>
    <col min="8222" max="8222" width="8" style="456" customWidth="1"/>
    <col min="8223" max="8223" width="8.28515625" style="456" customWidth="1"/>
    <col min="8224" max="8224" width="11" style="456" customWidth="1"/>
    <col min="8225" max="8226" width="10.5703125" style="456" customWidth="1"/>
    <col min="8227" max="8227" width="9.140625" style="456" customWidth="1"/>
    <col min="8228" max="8448" width="9.140625" style="456"/>
    <col min="8449" max="8449" width="0" style="456" hidden="1" customWidth="1"/>
    <col min="8450" max="8450" width="17.7109375" style="456" customWidth="1"/>
    <col min="8451" max="8451" width="6.140625" style="456" customWidth="1"/>
    <col min="8452" max="8453" width="6" style="456" customWidth="1"/>
    <col min="8454" max="8454" width="5.7109375" style="456" customWidth="1"/>
    <col min="8455" max="8455" width="5.85546875" style="456" customWidth="1"/>
    <col min="8456" max="8456" width="6.42578125" style="456" customWidth="1"/>
    <col min="8457" max="8457" width="6.140625" style="456" customWidth="1"/>
    <col min="8458" max="8458" width="6.5703125" style="456" customWidth="1"/>
    <col min="8459" max="8460" width="6.7109375" style="456" customWidth="1"/>
    <col min="8461" max="8461" width="6.5703125" style="456" customWidth="1"/>
    <col min="8462" max="8462" width="6.7109375" style="456" customWidth="1"/>
    <col min="8463" max="8463" width="6.5703125" style="456" customWidth="1"/>
    <col min="8464" max="8464" width="8.7109375" style="456" customWidth="1"/>
    <col min="8465" max="8465" width="8" style="456" customWidth="1"/>
    <col min="8466" max="8466" width="10" style="456" customWidth="1"/>
    <col min="8467" max="8467" width="5.85546875" style="456" customWidth="1"/>
    <col min="8468" max="8468" width="8.28515625" style="456" customWidth="1"/>
    <col min="8469" max="8469" width="6.5703125" style="456" customWidth="1"/>
    <col min="8470" max="8470" width="7.42578125" style="456" customWidth="1"/>
    <col min="8471" max="8471" width="6" style="456" customWidth="1"/>
    <col min="8472" max="8472" width="6.5703125" style="456" customWidth="1"/>
    <col min="8473" max="8473" width="6.28515625" style="456" customWidth="1"/>
    <col min="8474" max="8474" width="6.7109375" style="456" customWidth="1"/>
    <col min="8475" max="8475" width="7.140625" style="456" customWidth="1"/>
    <col min="8476" max="8476" width="8" style="456" customWidth="1"/>
    <col min="8477" max="8477" width="6.5703125" style="456" customWidth="1"/>
    <col min="8478" max="8478" width="8" style="456" customWidth="1"/>
    <col min="8479" max="8479" width="8.28515625" style="456" customWidth="1"/>
    <col min="8480" max="8480" width="11" style="456" customWidth="1"/>
    <col min="8481" max="8482" width="10.5703125" style="456" customWidth="1"/>
    <col min="8483" max="8483" width="9.140625" style="456" customWidth="1"/>
    <col min="8484" max="8704" width="9.140625" style="456"/>
    <col min="8705" max="8705" width="0" style="456" hidden="1" customWidth="1"/>
    <col min="8706" max="8706" width="17.7109375" style="456" customWidth="1"/>
    <col min="8707" max="8707" width="6.140625" style="456" customWidth="1"/>
    <col min="8708" max="8709" width="6" style="456" customWidth="1"/>
    <col min="8710" max="8710" width="5.7109375" style="456" customWidth="1"/>
    <col min="8711" max="8711" width="5.85546875" style="456" customWidth="1"/>
    <col min="8712" max="8712" width="6.42578125" style="456" customWidth="1"/>
    <col min="8713" max="8713" width="6.140625" style="456" customWidth="1"/>
    <col min="8714" max="8714" width="6.5703125" style="456" customWidth="1"/>
    <col min="8715" max="8716" width="6.7109375" style="456" customWidth="1"/>
    <col min="8717" max="8717" width="6.5703125" style="456" customWidth="1"/>
    <col min="8718" max="8718" width="6.7109375" style="456" customWidth="1"/>
    <col min="8719" max="8719" width="6.5703125" style="456" customWidth="1"/>
    <col min="8720" max="8720" width="8.7109375" style="456" customWidth="1"/>
    <col min="8721" max="8721" width="8" style="456" customWidth="1"/>
    <col min="8722" max="8722" width="10" style="456" customWidth="1"/>
    <col min="8723" max="8723" width="5.85546875" style="456" customWidth="1"/>
    <col min="8724" max="8724" width="8.28515625" style="456" customWidth="1"/>
    <col min="8725" max="8725" width="6.5703125" style="456" customWidth="1"/>
    <col min="8726" max="8726" width="7.42578125" style="456" customWidth="1"/>
    <col min="8727" max="8727" width="6" style="456" customWidth="1"/>
    <col min="8728" max="8728" width="6.5703125" style="456" customWidth="1"/>
    <col min="8729" max="8729" width="6.28515625" style="456" customWidth="1"/>
    <col min="8730" max="8730" width="6.7109375" style="456" customWidth="1"/>
    <col min="8731" max="8731" width="7.140625" style="456" customWidth="1"/>
    <col min="8732" max="8732" width="8" style="456" customWidth="1"/>
    <col min="8733" max="8733" width="6.5703125" style="456" customWidth="1"/>
    <col min="8734" max="8734" width="8" style="456" customWidth="1"/>
    <col min="8735" max="8735" width="8.28515625" style="456" customWidth="1"/>
    <col min="8736" max="8736" width="11" style="456" customWidth="1"/>
    <col min="8737" max="8738" width="10.5703125" style="456" customWidth="1"/>
    <col min="8739" max="8739" width="9.140625" style="456" customWidth="1"/>
    <col min="8740" max="8960" width="9.140625" style="456"/>
    <col min="8961" max="8961" width="0" style="456" hidden="1" customWidth="1"/>
    <col min="8962" max="8962" width="17.7109375" style="456" customWidth="1"/>
    <col min="8963" max="8963" width="6.140625" style="456" customWidth="1"/>
    <col min="8964" max="8965" width="6" style="456" customWidth="1"/>
    <col min="8966" max="8966" width="5.7109375" style="456" customWidth="1"/>
    <col min="8967" max="8967" width="5.85546875" style="456" customWidth="1"/>
    <col min="8968" max="8968" width="6.42578125" style="456" customWidth="1"/>
    <col min="8969" max="8969" width="6.140625" style="456" customWidth="1"/>
    <col min="8970" max="8970" width="6.5703125" style="456" customWidth="1"/>
    <col min="8971" max="8972" width="6.7109375" style="456" customWidth="1"/>
    <col min="8973" max="8973" width="6.5703125" style="456" customWidth="1"/>
    <col min="8974" max="8974" width="6.7109375" style="456" customWidth="1"/>
    <col min="8975" max="8975" width="6.5703125" style="456" customWidth="1"/>
    <col min="8976" max="8976" width="8.7109375" style="456" customWidth="1"/>
    <col min="8977" max="8977" width="8" style="456" customWidth="1"/>
    <col min="8978" max="8978" width="10" style="456" customWidth="1"/>
    <col min="8979" max="8979" width="5.85546875" style="456" customWidth="1"/>
    <col min="8980" max="8980" width="8.28515625" style="456" customWidth="1"/>
    <col min="8981" max="8981" width="6.5703125" style="456" customWidth="1"/>
    <col min="8982" max="8982" width="7.42578125" style="456" customWidth="1"/>
    <col min="8983" max="8983" width="6" style="456" customWidth="1"/>
    <col min="8984" max="8984" width="6.5703125" style="456" customWidth="1"/>
    <col min="8985" max="8985" width="6.28515625" style="456" customWidth="1"/>
    <col min="8986" max="8986" width="6.7109375" style="456" customWidth="1"/>
    <col min="8987" max="8987" width="7.140625" style="456" customWidth="1"/>
    <col min="8988" max="8988" width="8" style="456" customWidth="1"/>
    <col min="8989" max="8989" width="6.5703125" style="456" customWidth="1"/>
    <col min="8990" max="8990" width="8" style="456" customWidth="1"/>
    <col min="8991" max="8991" width="8.28515625" style="456" customWidth="1"/>
    <col min="8992" max="8992" width="11" style="456" customWidth="1"/>
    <col min="8993" max="8994" width="10.5703125" style="456" customWidth="1"/>
    <col min="8995" max="8995" width="9.140625" style="456" customWidth="1"/>
    <col min="8996" max="9216" width="9.140625" style="456"/>
    <col min="9217" max="9217" width="0" style="456" hidden="1" customWidth="1"/>
    <col min="9218" max="9218" width="17.7109375" style="456" customWidth="1"/>
    <col min="9219" max="9219" width="6.140625" style="456" customWidth="1"/>
    <col min="9220" max="9221" width="6" style="456" customWidth="1"/>
    <col min="9222" max="9222" width="5.7109375" style="456" customWidth="1"/>
    <col min="9223" max="9223" width="5.85546875" style="456" customWidth="1"/>
    <col min="9224" max="9224" width="6.42578125" style="456" customWidth="1"/>
    <col min="9225" max="9225" width="6.140625" style="456" customWidth="1"/>
    <col min="9226" max="9226" width="6.5703125" style="456" customWidth="1"/>
    <col min="9227" max="9228" width="6.7109375" style="456" customWidth="1"/>
    <col min="9229" max="9229" width="6.5703125" style="456" customWidth="1"/>
    <col min="9230" max="9230" width="6.7109375" style="456" customWidth="1"/>
    <col min="9231" max="9231" width="6.5703125" style="456" customWidth="1"/>
    <col min="9232" max="9232" width="8.7109375" style="456" customWidth="1"/>
    <col min="9233" max="9233" width="8" style="456" customWidth="1"/>
    <col min="9234" max="9234" width="10" style="456" customWidth="1"/>
    <col min="9235" max="9235" width="5.85546875" style="456" customWidth="1"/>
    <col min="9236" max="9236" width="8.28515625" style="456" customWidth="1"/>
    <col min="9237" max="9237" width="6.5703125" style="456" customWidth="1"/>
    <col min="9238" max="9238" width="7.42578125" style="456" customWidth="1"/>
    <col min="9239" max="9239" width="6" style="456" customWidth="1"/>
    <col min="9240" max="9240" width="6.5703125" style="456" customWidth="1"/>
    <col min="9241" max="9241" width="6.28515625" style="456" customWidth="1"/>
    <col min="9242" max="9242" width="6.7109375" style="456" customWidth="1"/>
    <col min="9243" max="9243" width="7.140625" style="456" customWidth="1"/>
    <col min="9244" max="9244" width="8" style="456" customWidth="1"/>
    <col min="9245" max="9245" width="6.5703125" style="456" customWidth="1"/>
    <col min="9246" max="9246" width="8" style="456" customWidth="1"/>
    <col min="9247" max="9247" width="8.28515625" style="456" customWidth="1"/>
    <col min="9248" max="9248" width="11" style="456" customWidth="1"/>
    <col min="9249" max="9250" width="10.5703125" style="456" customWidth="1"/>
    <col min="9251" max="9251" width="9.140625" style="456" customWidth="1"/>
    <col min="9252" max="9472" width="9.140625" style="456"/>
    <col min="9473" max="9473" width="0" style="456" hidden="1" customWidth="1"/>
    <col min="9474" max="9474" width="17.7109375" style="456" customWidth="1"/>
    <col min="9475" max="9475" width="6.140625" style="456" customWidth="1"/>
    <col min="9476" max="9477" width="6" style="456" customWidth="1"/>
    <col min="9478" max="9478" width="5.7109375" style="456" customWidth="1"/>
    <col min="9479" max="9479" width="5.85546875" style="456" customWidth="1"/>
    <col min="9480" max="9480" width="6.42578125" style="456" customWidth="1"/>
    <col min="9481" max="9481" width="6.140625" style="456" customWidth="1"/>
    <col min="9482" max="9482" width="6.5703125" style="456" customWidth="1"/>
    <col min="9483" max="9484" width="6.7109375" style="456" customWidth="1"/>
    <col min="9485" max="9485" width="6.5703125" style="456" customWidth="1"/>
    <col min="9486" max="9486" width="6.7109375" style="456" customWidth="1"/>
    <col min="9487" max="9487" width="6.5703125" style="456" customWidth="1"/>
    <col min="9488" max="9488" width="8.7109375" style="456" customWidth="1"/>
    <col min="9489" max="9489" width="8" style="456" customWidth="1"/>
    <col min="9490" max="9490" width="10" style="456" customWidth="1"/>
    <col min="9491" max="9491" width="5.85546875" style="456" customWidth="1"/>
    <col min="9492" max="9492" width="8.28515625" style="456" customWidth="1"/>
    <col min="9493" max="9493" width="6.5703125" style="456" customWidth="1"/>
    <col min="9494" max="9494" width="7.42578125" style="456" customWidth="1"/>
    <col min="9495" max="9495" width="6" style="456" customWidth="1"/>
    <col min="9496" max="9496" width="6.5703125" style="456" customWidth="1"/>
    <col min="9497" max="9497" width="6.28515625" style="456" customWidth="1"/>
    <col min="9498" max="9498" width="6.7109375" style="456" customWidth="1"/>
    <col min="9499" max="9499" width="7.140625" style="456" customWidth="1"/>
    <col min="9500" max="9500" width="8" style="456" customWidth="1"/>
    <col min="9501" max="9501" width="6.5703125" style="456" customWidth="1"/>
    <col min="9502" max="9502" width="8" style="456" customWidth="1"/>
    <col min="9503" max="9503" width="8.28515625" style="456" customWidth="1"/>
    <col min="9504" max="9504" width="11" style="456" customWidth="1"/>
    <col min="9505" max="9506" width="10.5703125" style="456" customWidth="1"/>
    <col min="9507" max="9507" width="9.140625" style="456" customWidth="1"/>
    <col min="9508" max="9728" width="9.140625" style="456"/>
    <col min="9729" max="9729" width="0" style="456" hidden="1" customWidth="1"/>
    <col min="9730" max="9730" width="17.7109375" style="456" customWidth="1"/>
    <col min="9731" max="9731" width="6.140625" style="456" customWidth="1"/>
    <col min="9732" max="9733" width="6" style="456" customWidth="1"/>
    <col min="9734" max="9734" width="5.7109375" style="456" customWidth="1"/>
    <col min="9735" max="9735" width="5.85546875" style="456" customWidth="1"/>
    <col min="9736" max="9736" width="6.42578125" style="456" customWidth="1"/>
    <col min="9737" max="9737" width="6.140625" style="456" customWidth="1"/>
    <col min="9738" max="9738" width="6.5703125" style="456" customWidth="1"/>
    <col min="9739" max="9740" width="6.7109375" style="456" customWidth="1"/>
    <col min="9741" max="9741" width="6.5703125" style="456" customWidth="1"/>
    <col min="9742" max="9742" width="6.7109375" style="456" customWidth="1"/>
    <col min="9743" max="9743" width="6.5703125" style="456" customWidth="1"/>
    <col min="9744" max="9744" width="8.7109375" style="456" customWidth="1"/>
    <col min="9745" max="9745" width="8" style="456" customWidth="1"/>
    <col min="9746" max="9746" width="10" style="456" customWidth="1"/>
    <col min="9747" max="9747" width="5.85546875" style="456" customWidth="1"/>
    <col min="9748" max="9748" width="8.28515625" style="456" customWidth="1"/>
    <col min="9749" max="9749" width="6.5703125" style="456" customWidth="1"/>
    <col min="9750" max="9750" width="7.42578125" style="456" customWidth="1"/>
    <col min="9751" max="9751" width="6" style="456" customWidth="1"/>
    <col min="9752" max="9752" width="6.5703125" style="456" customWidth="1"/>
    <col min="9753" max="9753" width="6.28515625" style="456" customWidth="1"/>
    <col min="9754" max="9754" width="6.7109375" style="456" customWidth="1"/>
    <col min="9755" max="9755" width="7.140625" style="456" customWidth="1"/>
    <col min="9756" max="9756" width="8" style="456" customWidth="1"/>
    <col min="9757" max="9757" width="6.5703125" style="456" customWidth="1"/>
    <col min="9758" max="9758" width="8" style="456" customWidth="1"/>
    <col min="9759" max="9759" width="8.28515625" style="456" customWidth="1"/>
    <col min="9760" max="9760" width="11" style="456" customWidth="1"/>
    <col min="9761" max="9762" width="10.5703125" style="456" customWidth="1"/>
    <col min="9763" max="9763" width="9.140625" style="456" customWidth="1"/>
    <col min="9764" max="9984" width="9.140625" style="456"/>
    <col min="9985" max="9985" width="0" style="456" hidden="1" customWidth="1"/>
    <col min="9986" max="9986" width="17.7109375" style="456" customWidth="1"/>
    <col min="9987" max="9987" width="6.140625" style="456" customWidth="1"/>
    <col min="9988" max="9989" width="6" style="456" customWidth="1"/>
    <col min="9990" max="9990" width="5.7109375" style="456" customWidth="1"/>
    <col min="9991" max="9991" width="5.85546875" style="456" customWidth="1"/>
    <col min="9992" max="9992" width="6.42578125" style="456" customWidth="1"/>
    <col min="9993" max="9993" width="6.140625" style="456" customWidth="1"/>
    <col min="9994" max="9994" width="6.5703125" style="456" customWidth="1"/>
    <col min="9995" max="9996" width="6.7109375" style="456" customWidth="1"/>
    <col min="9997" max="9997" width="6.5703125" style="456" customWidth="1"/>
    <col min="9998" max="9998" width="6.7109375" style="456" customWidth="1"/>
    <col min="9999" max="9999" width="6.5703125" style="456" customWidth="1"/>
    <col min="10000" max="10000" width="8.7109375" style="456" customWidth="1"/>
    <col min="10001" max="10001" width="8" style="456" customWidth="1"/>
    <col min="10002" max="10002" width="10" style="456" customWidth="1"/>
    <col min="10003" max="10003" width="5.85546875" style="456" customWidth="1"/>
    <col min="10004" max="10004" width="8.28515625" style="456" customWidth="1"/>
    <col min="10005" max="10005" width="6.5703125" style="456" customWidth="1"/>
    <col min="10006" max="10006" width="7.42578125" style="456" customWidth="1"/>
    <col min="10007" max="10007" width="6" style="456" customWidth="1"/>
    <col min="10008" max="10008" width="6.5703125" style="456" customWidth="1"/>
    <col min="10009" max="10009" width="6.28515625" style="456" customWidth="1"/>
    <col min="10010" max="10010" width="6.7109375" style="456" customWidth="1"/>
    <col min="10011" max="10011" width="7.140625" style="456" customWidth="1"/>
    <col min="10012" max="10012" width="8" style="456" customWidth="1"/>
    <col min="10013" max="10013" width="6.5703125" style="456" customWidth="1"/>
    <col min="10014" max="10014" width="8" style="456" customWidth="1"/>
    <col min="10015" max="10015" width="8.28515625" style="456" customWidth="1"/>
    <col min="10016" max="10016" width="11" style="456" customWidth="1"/>
    <col min="10017" max="10018" width="10.5703125" style="456" customWidth="1"/>
    <col min="10019" max="10019" width="9.140625" style="456" customWidth="1"/>
    <col min="10020" max="10240" width="9.140625" style="456"/>
    <col min="10241" max="10241" width="0" style="456" hidden="1" customWidth="1"/>
    <col min="10242" max="10242" width="17.7109375" style="456" customWidth="1"/>
    <col min="10243" max="10243" width="6.140625" style="456" customWidth="1"/>
    <col min="10244" max="10245" width="6" style="456" customWidth="1"/>
    <col min="10246" max="10246" width="5.7109375" style="456" customWidth="1"/>
    <col min="10247" max="10247" width="5.85546875" style="456" customWidth="1"/>
    <col min="10248" max="10248" width="6.42578125" style="456" customWidth="1"/>
    <col min="10249" max="10249" width="6.140625" style="456" customWidth="1"/>
    <col min="10250" max="10250" width="6.5703125" style="456" customWidth="1"/>
    <col min="10251" max="10252" width="6.7109375" style="456" customWidth="1"/>
    <col min="10253" max="10253" width="6.5703125" style="456" customWidth="1"/>
    <col min="10254" max="10254" width="6.7109375" style="456" customWidth="1"/>
    <col min="10255" max="10255" width="6.5703125" style="456" customWidth="1"/>
    <col min="10256" max="10256" width="8.7109375" style="456" customWidth="1"/>
    <col min="10257" max="10257" width="8" style="456" customWidth="1"/>
    <col min="10258" max="10258" width="10" style="456" customWidth="1"/>
    <col min="10259" max="10259" width="5.85546875" style="456" customWidth="1"/>
    <col min="10260" max="10260" width="8.28515625" style="456" customWidth="1"/>
    <col min="10261" max="10261" width="6.5703125" style="456" customWidth="1"/>
    <col min="10262" max="10262" width="7.42578125" style="456" customWidth="1"/>
    <col min="10263" max="10263" width="6" style="456" customWidth="1"/>
    <col min="10264" max="10264" width="6.5703125" style="456" customWidth="1"/>
    <col min="10265" max="10265" width="6.28515625" style="456" customWidth="1"/>
    <col min="10266" max="10266" width="6.7109375" style="456" customWidth="1"/>
    <col min="10267" max="10267" width="7.140625" style="456" customWidth="1"/>
    <col min="10268" max="10268" width="8" style="456" customWidth="1"/>
    <col min="10269" max="10269" width="6.5703125" style="456" customWidth="1"/>
    <col min="10270" max="10270" width="8" style="456" customWidth="1"/>
    <col min="10271" max="10271" width="8.28515625" style="456" customWidth="1"/>
    <col min="10272" max="10272" width="11" style="456" customWidth="1"/>
    <col min="10273" max="10274" width="10.5703125" style="456" customWidth="1"/>
    <col min="10275" max="10275" width="9.140625" style="456" customWidth="1"/>
    <col min="10276" max="10496" width="9.140625" style="456"/>
    <col min="10497" max="10497" width="0" style="456" hidden="1" customWidth="1"/>
    <col min="10498" max="10498" width="17.7109375" style="456" customWidth="1"/>
    <col min="10499" max="10499" width="6.140625" style="456" customWidth="1"/>
    <col min="10500" max="10501" width="6" style="456" customWidth="1"/>
    <col min="10502" max="10502" width="5.7109375" style="456" customWidth="1"/>
    <col min="10503" max="10503" width="5.85546875" style="456" customWidth="1"/>
    <col min="10504" max="10504" width="6.42578125" style="456" customWidth="1"/>
    <col min="10505" max="10505" width="6.140625" style="456" customWidth="1"/>
    <col min="10506" max="10506" width="6.5703125" style="456" customWidth="1"/>
    <col min="10507" max="10508" width="6.7109375" style="456" customWidth="1"/>
    <col min="10509" max="10509" width="6.5703125" style="456" customWidth="1"/>
    <col min="10510" max="10510" width="6.7109375" style="456" customWidth="1"/>
    <col min="10511" max="10511" width="6.5703125" style="456" customWidth="1"/>
    <col min="10512" max="10512" width="8.7109375" style="456" customWidth="1"/>
    <col min="10513" max="10513" width="8" style="456" customWidth="1"/>
    <col min="10514" max="10514" width="10" style="456" customWidth="1"/>
    <col min="10515" max="10515" width="5.85546875" style="456" customWidth="1"/>
    <col min="10516" max="10516" width="8.28515625" style="456" customWidth="1"/>
    <col min="10517" max="10517" width="6.5703125" style="456" customWidth="1"/>
    <col min="10518" max="10518" width="7.42578125" style="456" customWidth="1"/>
    <col min="10519" max="10519" width="6" style="456" customWidth="1"/>
    <col min="10520" max="10520" width="6.5703125" style="456" customWidth="1"/>
    <col min="10521" max="10521" width="6.28515625" style="456" customWidth="1"/>
    <col min="10522" max="10522" width="6.7109375" style="456" customWidth="1"/>
    <col min="10523" max="10523" width="7.140625" style="456" customWidth="1"/>
    <col min="10524" max="10524" width="8" style="456" customWidth="1"/>
    <col min="10525" max="10525" width="6.5703125" style="456" customWidth="1"/>
    <col min="10526" max="10526" width="8" style="456" customWidth="1"/>
    <col min="10527" max="10527" width="8.28515625" style="456" customWidth="1"/>
    <col min="10528" max="10528" width="11" style="456" customWidth="1"/>
    <col min="10529" max="10530" width="10.5703125" style="456" customWidth="1"/>
    <col min="10531" max="10531" width="9.140625" style="456" customWidth="1"/>
    <col min="10532" max="10752" width="9.140625" style="456"/>
    <col min="10753" max="10753" width="0" style="456" hidden="1" customWidth="1"/>
    <col min="10754" max="10754" width="17.7109375" style="456" customWidth="1"/>
    <col min="10755" max="10755" width="6.140625" style="456" customWidth="1"/>
    <col min="10756" max="10757" width="6" style="456" customWidth="1"/>
    <col min="10758" max="10758" width="5.7109375" style="456" customWidth="1"/>
    <col min="10759" max="10759" width="5.85546875" style="456" customWidth="1"/>
    <col min="10760" max="10760" width="6.42578125" style="456" customWidth="1"/>
    <col min="10761" max="10761" width="6.140625" style="456" customWidth="1"/>
    <col min="10762" max="10762" width="6.5703125" style="456" customWidth="1"/>
    <col min="10763" max="10764" width="6.7109375" style="456" customWidth="1"/>
    <col min="10765" max="10765" width="6.5703125" style="456" customWidth="1"/>
    <col min="10766" max="10766" width="6.7109375" style="456" customWidth="1"/>
    <col min="10767" max="10767" width="6.5703125" style="456" customWidth="1"/>
    <col min="10768" max="10768" width="8.7109375" style="456" customWidth="1"/>
    <col min="10769" max="10769" width="8" style="456" customWidth="1"/>
    <col min="10770" max="10770" width="10" style="456" customWidth="1"/>
    <col min="10771" max="10771" width="5.85546875" style="456" customWidth="1"/>
    <col min="10772" max="10772" width="8.28515625" style="456" customWidth="1"/>
    <col min="10773" max="10773" width="6.5703125" style="456" customWidth="1"/>
    <col min="10774" max="10774" width="7.42578125" style="456" customWidth="1"/>
    <col min="10775" max="10775" width="6" style="456" customWidth="1"/>
    <col min="10776" max="10776" width="6.5703125" style="456" customWidth="1"/>
    <col min="10777" max="10777" width="6.28515625" style="456" customWidth="1"/>
    <col min="10778" max="10778" width="6.7109375" style="456" customWidth="1"/>
    <col min="10779" max="10779" width="7.140625" style="456" customWidth="1"/>
    <col min="10780" max="10780" width="8" style="456" customWidth="1"/>
    <col min="10781" max="10781" width="6.5703125" style="456" customWidth="1"/>
    <col min="10782" max="10782" width="8" style="456" customWidth="1"/>
    <col min="10783" max="10783" width="8.28515625" style="456" customWidth="1"/>
    <col min="10784" max="10784" width="11" style="456" customWidth="1"/>
    <col min="10785" max="10786" width="10.5703125" style="456" customWidth="1"/>
    <col min="10787" max="10787" width="9.140625" style="456" customWidth="1"/>
    <col min="10788" max="11008" width="9.140625" style="456"/>
    <col min="11009" max="11009" width="0" style="456" hidden="1" customWidth="1"/>
    <col min="11010" max="11010" width="17.7109375" style="456" customWidth="1"/>
    <col min="11011" max="11011" width="6.140625" style="456" customWidth="1"/>
    <col min="11012" max="11013" width="6" style="456" customWidth="1"/>
    <col min="11014" max="11014" width="5.7109375" style="456" customWidth="1"/>
    <col min="11015" max="11015" width="5.85546875" style="456" customWidth="1"/>
    <col min="11016" max="11016" width="6.42578125" style="456" customWidth="1"/>
    <col min="11017" max="11017" width="6.140625" style="456" customWidth="1"/>
    <col min="11018" max="11018" width="6.5703125" style="456" customWidth="1"/>
    <col min="11019" max="11020" width="6.7109375" style="456" customWidth="1"/>
    <col min="11021" max="11021" width="6.5703125" style="456" customWidth="1"/>
    <col min="11022" max="11022" width="6.7109375" style="456" customWidth="1"/>
    <col min="11023" max="11023" width="6.5703125" style="456" customWidth="1"/>
    <col min="11024" max="11024" width="8.7109375" style="456" customWidth="1"/>
    <col min="11025" max="11025" width="8" style="456" customWidth="1"/>
    <col min="11026" max="11026" width="10" style="456" customWidth="1"/>
    <col min="11027" max="11027" width="5.85546875" style="456" customWidth="1"/>
    <col min="11028" max="11028" width="8.28515625" style="456" customWidth="1"/>
    <col min="11029" max="11029" width="6.5703125" style="456" customWidth="1"/>
    <col min="11030" max="11030" width="7.42578125" style="456" customWidth="1"/>
    <col min="11031" max="11031" width="6" style="456" customWidth="1"/>
    <col min="11032" max="11032" width="6.5703125" style="456" customWidth="1"/>
    <col min="11033" max="11033" width="6.28515625" style="456" customWidth="1"/>
    <col min="11034" max="11034" width="6.7109375" style="456" customWidth="1"/>
    <col min="11035" max="11035" width="7.140625" style="456" customWidth="1"/>
    <col min="11036" max="11036" width="8" style="456" customWidth="1"/>
    <col min="11037" max="11037" width="6.5703125" style="456" customWidth="1"/>
    <col min="11038" max="11038" width="8" style="456" customWidth="1"/>
    <col min="11039" max="11039" width="8.28515625" style="456" customWidth="1"/>
    <col min="11040" max="11040" width="11" style="456" customWidth="1"/>
    <col min="11041" max="11042" width="10.5703125" style="456" customWidth="1"/>
    <col min="11043" max="11043" width="9.140625" style="456" customWidth="1"/>
    <col min="11044" max="11264" width="9.140625" style="456"/>
    <col min="11265" max="11265" width="0" style="456" hidden="1" customWidth="1"/>
    <col min="11266" max="11266" width="17.7109375" style="456" customWidth="1"/>
    <col min="11267" max="11267" width="6.140625" style="456" customWidth="1"/>
    <col min="11268" max="11269" width="6" style="456" customWidth="1"/>
    <col min="11270" max="11270" width="5.7109375" style="456" customWidth="1"/>
    <col min="11271" max="11271" width="5.85546875" style="456" customWidth="1"/>
    <col min="11272" max="11272" width="6.42578125" style="456" customWidth="1"/>
    <col min="11273" max="11273" width="6.140625" style="456" customWidth="1"/>
    <col min="11274" max="11274" width="6.5703125" style="456" customWidth="1"/>
    <col min="11275" max="11276" width="6.7109375" style="456" customWidth="1"/>
    <col min="11277" max="11277" width="6.5703125" style="456" customWidth="1"/>
    <col min="11278" max="11278" width="6.7109375" style="456" customWidth="1"/>
    <col min="11279" max="11279" width="6.5703125" style="456" customWidth="1"/>
    <col min="11280" max="11280" width="8.7109375" style="456" customWidth="1"/>
    <col min="11281" max="11281" width="8" style="456" customWidth="1"/>
    <col min="11282" max="11282" width="10" style="456" customWidth="1"/>
    <col min="11283" max="11283" width="5.85546875" style="456" customWidth="1"/>
    <col min="11284" max="11284" width="8.28515625" style="456" customWidth="1"/>
    <col min="11285" max="11285" width="6.5703125" style="456" customWidth="1"/>
    <col min="11286" max="11286" width="7.42578125" style="456" customWidth="1"/>
    <col min="11287" max="11287" width="6" style="456" customWidth="1"/>
    <col min="11288" max="11288" width="6.5703125" style="456" customWidth="1"/>
    <col min="11289" max="11289" width="6.28515625" style="456" customWidth="1"/>
    <col min="11290" max="11290" width="6.7109375" style="456" customWidth="1"/>
    <col min="11291" max="11291" width="7.140625" style="456" customWidth="1"/>
    <col min="11292" max="11292" width="8" style="456" customWidth="1"/>
    <col min="11293" max="11293" width="6.5703125" style="456" customWidth="1"/>
    <col min="11294" max="11294" width="8" style="456" customWidth="1"/>
    <col min="11295" max="11295" width="8.28515625" style="456" customWidth="1"/>
    <col min="11296" max="11296" width="11" style="456" customWidth="1"/>
    <col min="11297" max="11298" width="10.5703125" style="456" customWidth="1"/>
    <col min="11299" max="11299" width="9.140625" style="456" customWidth="1"/>
    <col min="11300" max="11520" width="9.140625" style="456"/>
    <col min="11521" max="11521" width="0" style="456" hidden="1" customWidth="1"/>
    <col min="11522" max="11522" width="17.7109375" style="456" customWidth="1"/>
    <col min="11523" max="11523" width="6.140625" style="456" customWidth="1"/>
    <col min="11524" max="11525" width="6" style="456" customWidth="1"/>
    <col min="11526" max="11526" width="5.7109375" style="456" customWidth="1"/>
    <col min="11527" max="11527" width="5.85546875" style="456" customWidth="1"/>
    <col min="11528" max="11528" width="6.42578125" style="456" customWidth="1"/>
    <col min="11529" max="11529" width="6.140625" style="456" customWidth="1"/>
    <col min="11530" max="11530" width="6.5703125" style="456" customWidth="1"/>
    <col min="11531" max="11532" width="6.7109375" style="456" customWidth="1"/>
    <col min="11533" max="11533" width="6.5703125" style="456" customWidth="1"/>
    <col min="11534" max="11534" width="6.7109375" style="456" customWidth="1"/>
    <col min="11535" max="11535" width="6.5703125" style="456" customWidth="1"/>
    <col min="11536" max="11536" width="8.7109375" style="456" customWidth="1"/>
    <col min="11537" max="11537" width="8" style="456" customWidth="1"/>
    <col min="11538" max="11538" width="10" style="456" customWidth="1"/>
    <col min="11539" max="11539" width="5.85546875" style="456" customWidth="1"/>
    <col min="11540" max="11540" width="8.28515625" style="456" customWidth="1"/>
    <col min="11541" max="11541" width="6.5703125" style="456" customWidth="1"/>
    <col min="11542" max="11542" width="7.42578125" style="456" customWidth="1"/>
    <col min="11543" max="11543" width="6" style="456" customWidth="1"/>
    <col min="11544" max="11544" width="6.5703125" style="456" customWidth="1"/>
    <col min="11545" max="11545" width="6.28515625" style="456" customWidth="1"/>
    <col min="11546" max="11546" width="6.7109375" style="456" customWidth="1"/>
    <col min="11547" max="11547" width="7.140625" style="456" customWidth="1"/>
    <col min="11548" max="11548" width="8" style="456" customWidth="1"/>
    <col min="11549" max="11549" width="6.5703125" style="456" customWidth="1"/>
    <col min="11550" max="11550" width="8" style="456" customWidth="1"/>
    <col min="11551" max="11551" width="8.28515625" style="456" customWidth="1"/>
    <col min="11552" max="11552" width="11" style="456" customWidth="1"/>
    <col min="11553" max="11554" width="10.5703125" style="456" customWidth="1"/>
    <col min="11555" max="11555" width="9.140625" style="456" customWidth="1"/>
    <col min="11556" max="11776" width="9.140625" style="456"/>
    <col min="11777" max="11777" width="0" style="456" hidden="1" customWidth="1"/>
    <col min="11778" max="11778" width="17.7109375" style="456" customWidth="1"/>
    <col min="11779" max="11779" width="6.140625" style="456" customWidth="1"/>
    <col min="11780" max="11781" width="6" style="456" customWidth="1"/>
    <col min="11782" max="11782" width="5.7109375" style="456" customWidth="1"/>
    <col min="11783" max="11783" width="5.85546875" style="456" customWidth="1"/>
    <col min="11784" max="11784" width="6.42578125" style="456" customWidth="1"/>
    <col min="11785" max="11785" width="6.140625" style="456" customWidth="1"/>
    <col min="11786" max="11786" width="6.5703125" style="456" customWidth="1"/>
    <col min="11787" max="11788" width="6.7109375" style="456" customWidth="1"/>
    <col min="11789" max="11789" width="6.5703125" style="456" customWidth="1"/>
    <col min="11790" max="11790" width="6.7109375" style="456" customWidth="1"/>
    <col min="11791" max="11791" width="6.5703125" style="456" customWidth="1"/>
    <col min="11792" max="11792" width="8.7109375" style="456" customWidth="1"/>
    <col min="11793" max="11793" width="8" style="456" customWidth="1"/>
    <col min="11794" max="11794" width="10" style="456" customWidth="1"/>
    <col min="11795" max="11795" width="5.85546875" style="456" customWidth="1"/>
    <col min="11796" max="11796" width="8.28515625" style="456" customWidth="1"/>
    <col min="11797" max="11797" width="6.5703125" style="456" customWidth="1"/>
    <col min="11798" max="11798" width="7.42578125" style="456" customWidth="1"/>
    <col min="11799" max="11799" width="6" style="456" customWidth="1"/>
    <col min="11800" max="11800" width="6.5703125" style="456" customWidth="1"/>
    <col min="11801" max="11801" width="6.28515625" style="456" customWidth="1"/>
    <col min="11802" max="11802" width="6.7109375" style="456" customWidth="1"/>
    <col min="11803" max="11803" width="7.140625" style="456" customWidth="1"/>
    <col min="11804" max="11804" width="8" style="456" customWidth="1"/>
    <col min="11805" max="11805" width="6.5703125" style="456" customWidth="1"/>
    <col min="11806" max="11806" width="8" style="456" customWidth="1"/>
    <col min="11807" max="11807" width="8.28515625" style="456" customWidth="1"/>
    <col min="11808" max="11808" width="11" style="456" customWidth="1"/>
    <col min="11809" max="11810" width="10.5703125" style="456" customWidth="1"/>
    <col min="11811" max="11811" width="9.140625" style="456" customWidth="1"/>
    <col min="11812" max="12032" width="9.140625" style="456"/>
    <col min="12033" max="12033" width="0" style="456" hidden="1" customWidth="1"/>
    <col min="12034" max="12034" width="17.7109375" style="456" customWidth="1"/>
    <col min="12035" max="12035" width="6.140625" style="456" customWidth="1"/>
    <col min="12036" max="12037" width="6" style="456" customWidth="1"/>
    <col min="12038" max="12038" width="5.7109375" style="456" customWidth="1"/>
    <col min="12039" max="12039" width="5.85546875" style="456" customWidth="1"/>
    <col min="12040" max="12040" width="6.42578125" style="456" customWidth="1"/>
    <col min="12041" max="12041" width="6.140625" style="456" customWidth="1"/>
    <col min="12042" max="12042" width="6.5703125" style="456" customWidth="1"/>
    <col min="12043" max="12044" width="6.7109375" style="456" customWidth="1"/>
    <col min="12045" max="12045" width="6.5703125" style="456" customWidth="1"/>
    <col min="12046" max="12046" width="6.7109375" style="456" customWidth="1"/>
    <col min="12047" max="12047" width="6.5703125" style="456" customWidth="1"/>
    <col min="12048" max="12048" width="8.7109375" style="456" customWidth="1"/>
    <col min="12049" max="12049" width="8" style="456" customWidth="1"/>
    <col min="12050" max="12050" width="10" style="456" customWidth="1"/>
    <col min="12051" max="12051" width="5.85546875" style="456" customWidth="1"/>
    <col min="12052" max="12052" width="8.28515625" style="456" customWidth="1"/>
    <col min="12053" max="12053" width="6.5703125" style="456" customWidth="1"/>
    <col min="12054" max="12054" width="7.42578125" style="456" customWidth="1"/>
    <col min="12055" max="12055" width="6" style="456" customWidth="1"/>
    <col min="12056" max="12056" width="6.5703125" style="456" customWidth="1"/>
    <col min="12057" max="12057" width="6.28515625" style="456" customWidth="1"/>
    <col min="12058" max="12058" width="6.7109375" style="456" customWidth="1"/>
    <col min="12059" max="12059" width="7.140625" style="456" customWidth="1"/>
    <col min="12060" max="12060" width="8" style="456" customWidth="1"/>
    <col min="12061" max="12061" width="6.5703125" style="456" customWidth="1"/>
    <col min="12062" max="12062" width="8" style="456" customWidth="1"/>
    <col min="12063" max="12063" width="8.28515625" style="456" customWidth="1"/>
    <col min="12064" max="12064" width="11" style="456" customWidth="1"/>
    <col min="12065" max="12066" width="10.5703125" style="456" customWidth="1"/>
    <col min="12067" max="12067" width="9.140625" style="456" customWidth="1"/>
    <col min="12068" max="12288" width="9.140625" style="456"/>
    <col min="12289" max="12289" width="0" style="456" hidden="1" customWidth="1"/>
    <col min="12290" max="12290" width="17.7109375" style="456" customWidth="1"/>
    <col min="12291" max="12291" width="6.140625" style="456" customWidth="1"/>
    <col min="12292" max="12293" width="6" style="456" customWidth="1"/>
    <col min="12294" max="12294" width="5.7109375" style="456" customWidth="1"/>
    <col min="12295" max="12295" width="5.85546875" style="456" customWidth="1"/>
    <col min="12296" max="12296" width="6.42578125" style="456" customWidth="1"/>
    <col min="12297" max="12297" width="6.140625" style="456" customWidth="1"/>
    <col min="12298" max="12298" width="6.5703125" style="456" customWidth="1"/>
    <col min="12299" max="12300" width="6.7109375" style="456" customWidth="1"/>
    <col min="12301" max="12301" width="6.5703125" style="456" customWidth="1"/>
    <col min="12302" max="12302" width="6.7109375" style="456" customWidth="1"/>
    <col min="12303" max="12303" width="6.5703125" style="456" customWidth="1"/>
    <col min="12304" max="12304" width="8.7109375" style="456" customWidth="1"/>
    <col min="12305" max="12305" width="8" style="456" customWidth="1"/>
    <col min="12306" max="12306" width="10" style="456" customWidth="1"/>
    <col min="12307" max="12307" width="5.85546875" style="456" customWidth="1"/>
    <col min="12308" max="12308" width="8.28515625" style="456" customWidth="1"/>
    <col min="12309" max="12309" width="6.5703125" style="456" customWidth="1"/>
    <col min="12310" max="12310" width="7.42578125" style="456" customWidth="1"/>
    <col min="12311" max="12311" width="6" style="456" customWidth="1"/>
    <col min="12312" max="12312" width="6.5703125" style="456" customWidth="1"/>
    <col min="12313" max="12313" width="6.28515625" style="456" customWidth="1"/>
    <col min="12314" max="12314" width="6.7109375" style="456" customWidth="1"/>
    <col min="12315" max="12315" width="7.140625" style="456" customWidth="1"/>
    <col min="12316" max="12316" width="8" style="456" customWidth="1"/>
    <col min="12317" max="12317" width="6.5703125" style="456" customWidth="1"/>
    <col min="12318" max="12318" width="8" style="456" customWidth="1"/>
    <col min="12319" max="12319" width="8.28515625" style="456" customWidth="1"/>
    <col min="12320" max="12320" width="11" style="456" customWidth="1"/>
    <col min="12321" max="12322" width="10.5703125" style="456" customWidth="1"/>
    <col min="12323" max="12323" width="9.140625" style="456" customWidth="1"/>
    <col min="12324" max="12544" width="9.140625" style="456"/>
    <col min="12545" max="12545" width="0" style="456" hidden="1" customWidth="1"/>
    <col min="12546" max="12546" width="17.7109375" style="456" customWidth="1"/>
    <col min="12547" max="12547" width="6.140625" style="456" customWidth="1"/>
    <col min="12548" max="12549" width="6" style="456" customWidth="1"/>
    <col min="12550" max="12550" width="5.7109375" style="456" customWidth="1"/>
    <col min="12551" max="12551" width="5.85546875" style="456" customWidth="1"/>
    <col min="12552" max="12552" width="6.42578125" style="456" customWidth="1"/>
    <col min="12553" max="12553" width="6.140625" style="456" customWidth="1"/>
    <col min="12554" max="12554" width="6.5703125" style="456" customWidth="1"/>
    <col min="12555" max="12556" width="6.7109375" style="456" customWidth="1"/>
    <col min="12557" max="12557" width="6.5703125" style="456" customWidth="1"/>
    <col min="12558" max="12558" width="6.7109375" style="456" customWidth="1"/>
    <col min="12559" max="12559" width="6.5703125" style="456" customWidth="1"/>
    <col min="12560" max="12560" width="8.7109375" style="456" customWidth="1"/>
    <col min="12561" max="12561" width="8" style="456" customWidth="1"/>
    <col min="12562" max="12562" width="10" style="456" customWidth="1"/>
    <col min="12563" max="12563" width="5.85546875" style="456" customWidth="1"/>
    <col min="12564" max="12564" width="8.28515625" style="456" customWidth="1"/>
    <col min="12565" max="12565" width="6.5703125" style="456" customWidth="1"/>
    <col min="12566" max="12566" width="7.42578125" style="456" customWidth="1"/>
    <col min="12567" max="12567" width="6" style="456" customWidth="1"/>
    <col min="12568" max="12568" width="6.5703125" style="456" customWidth="1"/>
    <col min="12569" max="12569" width="6.28515625" style="456" customWidth="1"/>
    <col min="12570" max="12570" width="6.7109375" style="456" customWidth="1"/>
    <col min="12571" max="12571" width="7.140625" style="456" customWidth="1"/>
    <col min="12572" max="12572" width="8" style="456" customWidth="1"/>
    <col min="12573" max="12573" width="6.5703125" style="456" customWidth="1"/>
    <col min="12574" max="12574" width="8" style="456" customWidth="1"/>
    <col min="12575" max="12575" width="8.28515625" style="456" customWidth="1"/>
    <col min="12576" max="12576" width="11" style="456" customWidth="1"/>
    <col min="12577" max="12578" width="10.5703125" style="456" customWidth="1"/>
    <col min="12579" max="12579" width="9.140625" style="456" customWidth="1"/>
    <col min="12580" max="12800" width="9.140625" style="456"/>
    <col min="12801" max="12801" width="0" style="456" hidden="1" customWidth="1"/>
    <col min="12802" max="12802" width="17.7109375" style="456" customWidth="1"/>
    <col min="12803" max="12803" width="6.140625" style="456" customWidth="1"/>
    <col min="12804" max="12805" width="6" style="456" customWidth="1"/>
    <col min="12806" max="12806" width="5.7109375" style="456" customWidth="1"/>
    <col min="12807" max="12807" width="5.85546875" style="456" customWidth="1"/>
    <col min="12808" max="12808" width="6.42578125" style="456" customWidth="1"/>
    <col min="12809" max="12809" width="6.140625" style="456" customWidth="1"/>
    <col min="12810" max="12810" width="6.5703125" style="456" customWidth="1"/>
    <col min="12811" max="12812" width="6.7109375" style="456" customWidth="1"/>
    <col min="12813" max="12813" width="6.5703125" style="456" customWidth="1"/>
    <col min="12814" max="12814" width="6.7109375" style="456" customWidth="1"/>
    <col min="12815" max="12815" width="6.5703125" style="456" customWidth="1"/>
    <col min="12816" max="12816" width="8.7109375" style="456" customWidth="1"/>
    <col min="12817" max="12817" width="8" style="456" customWidth="1"/>
    <col min="12818" max="12818" width="10" style="456" customWidth="1"/>
    <col min="12819" max="12819" width="5.85546875" style="456" customWidth="1"/>
    <col min="12820" max="12820" width="8.28515625" style="456" customWidth="1"/>
    <col min="12821" max="12821" width="6.5703125" style="456" customWidth="1"/>
    <col min="12822" max="12822" width="7.42578125" style="456" customWidth="1"/>
    <col min="12823" max="12823" width="6" style="456" customWidth="1"/>
    <col min="12824" max="12824" width="6.5703125" style="456" customWidth="1"/>
    <col min="12825" max="12825" width="6.28515625" style="456" customWidth="1"/>
    <col min="12826" max="12826" width="6.7109375" style="456" customWidth="1"/>
    <col min="12827" max="12827" width="7.140625" style="456" customWidth="1"/>
    <col min="12828" max="12828" width="8" style="456" customWidth="1"/>
    <col min="12829" max="12829" width="6.5703125" style="456" customWidth="1"/>
    <col min="12830" max="12830" width="8" style="456" customWidth="1"/>
    <col min="12831" max="12831" width="8.28515625" style="456" customWidth="1"/>
    <col min="12832" max="12832" width="11" style="456" customWidth="1"/>
    <col min="12833" max="12834" width="10.5703125" style="456" customWidth="1"/>
    <col min="12835" max="12835" width="9.140625" style="456" customWidth="1"/>
    <col min="12836" max="13056" width="9.140625" style="456"/>
    <col min="13057" max="13057" width="0" style="456" hidden="1" customWidth="1"/>
    <col min="13058" max="13058" width="17.7109375" style="456" customWidth="1"/>
    <col min="13059" max="13059" width="6.140625" style="456" customWidth="1"/>
    <col min="13060" max="13061" width="6" style="456" customWidth="1"/>
    <col min="13062" max="13062" width="5.7109375" style="456" customWidth="1"/>
    <col min="13063" max="13063" width="5.85546875" style="456" customWidth="1"/>
    <col min="13064" max="13064" width="6.42578125" style="456" customWidth="1"/>
    <col min="13065" max="13065" width="6.140625" style="456" customWidth="1"/>
    <col min="13066" max="13066" width="6.5703125" style="456" customWidth="1"/>
    <col min="13067" max="13068" width="6.7109375" style="456" customWidth="1"/>
    <col min="13069" max="13069" width="6.5703125" style="456" customWidth="1"/>
    <col min="13070" max="13070" width="6.7109375" style="456" customWidth="1"/>
    <col min="13071" max="13071" width="6.5703125" style="456" customWidth="1"/>
    <col min="13072" max="13072" width="8.7109375" style="456" customWidth="1"/>
    <col min="13073" max="13073" width="8" style="456" customWidth="1"/>
    <col min="13074" max="13074" width="10" style="456" customWidth="1"/>
    <col min="13075" max="13075" width="5.85546875" style="456" customWidth="1"/>
    <col min="13076" max="13076" width="8.28515625" style="456" customWidth="1"/>
    <col min="13077" max="13077" width="6.5703125" style="456" customWidth="1"/>
    <col min="13078" max="13078" width="7.42578125" style="456" customWidth="1"/>
    <col min="13079" max="13079" width="6" style="456" customWidth="1"/>
    <col min="13080" max="13080" width="6.5703125" style="456" customWidth="1"/>
    <col min="13081" max="13081" width="6.28515625" style="456" customWidth="1"/>
    <col min="13082" max="13082" width="6.7109375" style="456" customWidth="1"/>
    <col min="13083" max="13083" width="7.140625" style="456" customWidth="1"/>
    <col min="13084" max="13084" width="8" style="456" customWidth="1"/>
    <col min="13085" max="13085" width="6.5703125" style="456" customWidth="1"/>
    <col min="13086" max="13086" width="8" style="456" customWidth="1"/>
    <col min="13087" max="13087" width="8.28515625" style="456" customWidth="1"/>
    <col min="13088" max="13088" width="11" style="456" customWidth="1"/>
    <col min="13089" max="13090" width="10.5703125" style="456" customWidth="1"/>
    <col min="13091" max="13091" width="9.140625" style="456" customWidth="1"/>
    <col min="13092" max="13312" width="9.140625" style="456"/>
    <col min="13313" max="13313" width="0" style="456" hidden="1" customWidth="1"/>
    <col min="13314" max="13314" width="17.7109375" style="456" customWidth="1"/>
    <col min="13315" max="13315" width="6.140625" style="456" customWidth="1"/>
    <col min="13316" max="13317" width="6" style="456" customWidth="1"/>
    <col min="13318" max="13318" width="5.7109375" style="456" customWidth="1"/>
    <col min="13319" max="13319" width="5.85546875" style="456" customWidth="1"/>
    <col min="13320" max="13320" width="6.42578125" style="456" customWidth="1"/>
    <col min="13321" max="13321" width="6.140625" style="456" customWidth="1"/>
    <col min="13322" max="13322" width="6.5703125" style="456" customWidth="1"/>
    <col min="13323" max="13324" width="6.7109375" style="456" customWidth="1"/>
    <col min="13325" max="13325" width="6.5703125" style="456" customWidth="1"/>
    <col min="13326" max="13326" width="6.7109375" style="456" customWidth="1"/>
    <col min="13327" max="13327" width="6.5703125" style="456" customWidth="1"/>
    <col min="13328" max="13328" width="8.7109375" style="456" customWidth="1"/>
    <col min="13329" max="13329" width="8" style="456" customWidth="1"/>
    <col min="13330" max="13330" width="10" style="456" customWidth="1"/>
    <col min="13331" max="13331" width="5.85546875" style="456" customWidth="1"/>
    <col min="13332" max="13332" width="8.28515625" style="456" customWidth="1"/>
    <col min="13333" max="13333" width="6.5703125" style="456" customWidth="1"/>
    <col min="13334" max="13334" width="7.42578125" style="456" customWidth="1"/>
    <col min="13335" max="13335" width="6" style="456" customWidth="1"/>
    <col min="13336" max="13336" width="6.5703125" style="456" customWidth="1"/>
    <col min="13337" max="13337" width="6.28515625" style="456" customWidth="1"/>
    <col min="13338" max="13338" width="6.7109375" style="456" customWidth="1"/>
    <col min="13339" max="13339" width="7.140625" style="456" customWidth="1"/>
    <col min="13340" max="13340" width="8" style="456" customWidth="1"/>
    <col min="13341" max="13341" width="6.5703125" style="456" customWidth="1"/>
    <col min="13342" max="13342" width="8" style="456" customWidth="1"/>
    <col min="13343" max="13343" width="8.28515625" style="456" customWidth="1"/>
    <col min="13344" max="13344" width="11" style="456" customWidth="1"/>
    <col min="13345" max="13346" width="10.5703125" style="456" customWidth="1"/>
    <col min="13347" max="13347" width="9.140625" style="456" customWidth="1"/>
    <col min="13348" max="13568" width="9.140625" style="456"/>
    <col min="13569" max="13569" width="0" style="456" hidden="1" customWidth="1"/>
    <col min="13570" max="13570" width="17.7109375" style="456" customWidth="1"/>
    <col min="13571" max="13571" width="6.140625" style="456" customWidth="1"/>
    <col min="13572" max="13573" width="6" style="456" customWidth="1"/>
    <col min="13574" max="13574" width="5.7109375" style="456" customWidth="1"/>
    <col min="13575" max="13575" width="5.85546875" style="456" customWidth="1"/>
    <col min="13576" max="13576" width="6.42578125" style="456" customWidth="1"/>
    <col min="13577" max="13577" width="6.140625" style="456" customWidth="1"/>
    <col min="13578" max="13578" width="6.5703125" style="456" customWidth="1"/>
    <col min="13579" max="13580" width="6.7109375" style="456" customWidth="1"/>
    <col min="13581" max="13581" width="6.5703125" style="456" customWidth="1"/>
    <col min="13582" max="13582" width="6.7109375" style="456" customWidth="1"/>
    <col min="13583" max="13583" width="6.5703125" style="456" customWidth="1"/>
    <col min="13584" max="13584" width="8.7109375" style="456" customWidth="1"/>
    <col min="13585" max="13585" width="8" style="456" customWidth="1"/>
    <col min="13586" max="13586" width="10" style="456" customWidth="1"/>
    <col min="13587" max="13587" width="5.85546875" style="456" customWidth="1"/>
    <col min="13588" max="13588" width="8.28515625" style="456" customWidth="1"/>
    <col min="13589" max="13589" width="6.5703125" style="456" customWidth="1"/>
    <col min="13590" max="13590" width="7.42578125" style="456" customWidth="1"/>
    <col min="13591" max="13591" width="6" style="456" customWidth="1"/>
    <col min="13592" max="13592" width="6.5703125" style="456" customWidth="1"/>
    <col min="13593" max="13593" width="6.28515625" style="456" customWidth="1"/>
    <col min="13594" max="13594" width="6.7109375" style="456" customWidth="1"/>
    <col min="13595" max="13595" width="7.140625" style="456" customWidth="1"/>
    <col min="13596" max="13596" width="8" style="456" customWidth="1"/>
    <col min="13597" max="13597" width="6.5703125" style="456" customWidth="1"/>
    <col min="13598" max="13598" width="8" style="456" customWidth="1"/>
    <col min="13599" max="13599" width="8.28515625" style="456" customWidth="1"/>
    <col min="13600" max="13600" width="11" style="456" customWidth="1"/>
    <col min="13601" max="13602" width="10.5703125" style="456" customWidth="1"/>
    <col min="13603" max="13603" width="9.140625" style="456" customWidth="1"/>
    <col min="13604" max="13824" width="9.140625" style="456"/>
    <col min="13825" max="13825" width="0" style="456" hidden="1" customWidth="1"/>
    <col min="13826" max="13826" width="17.7109375" style="456" customWidth="1"/>
    <col min="13827" max="13827" width="6.140625" style="456" customWidth="1"/>
    <col min="13828" max="13829" width="6" style="456" customWidth="1"/>
    <col min="13830" max="13830" width="5.7109375" style="456" customWidth="1"/>
    <col min="13831" max="13831" width="5.85546875" style="456" customWidth="1"/>
    <col min="13832" max="13832" width="6.42578125" style="456" customWidth="1"/>
    <col min="13833" max="13833" width="6.140625" style="456" customWidth="1"/>
    <col min="13834" max="13834" width="6.5703125" style="456" customWidth="1"/>
    <col min="13835" max="13836" width="6.7109375" style="456" customWidth="1"/>
    <col min="13837" max="13837" width="6.5703125" style="456" customWidth="1"/>
    <col min="13838" max="13838" width="6.7109375" style="456" customWidth="1"/>
    <col min="13839" max="13839" width="6.5703125" style="456" customWidth="1"/>
    <col min="13840" max="13840" width="8.7109375" style="456" customWidth="1"/>
    <col min="13841" max="13841" width="8" style="456" customWidth="1"/>
    <col min="13842" max="13842" width="10" style="456" customWidth="1"/>
    <col min="13843" max="13843" width="5.85546875" style="456" customWidth="1"/>
    <col min="13844" max="13844" width="8.28515625" style="456" customWidth="1"/>
    <col min="13845" max="13845" width="6.5703125" style="456" customWidth="1"/>
    <col min="13846" max="13846" width="7.42578125" style="456" customWidth="1"/>
    <col min="13847" max="13847" width="6" style="456" customWidth="1"/>
    <col min="13848" max="13848" width="6.5703125" style="456" customWidth="1"/>
    <col min="13849" max="13849" width="6.28515625" style="456" customWidth="1"/>
    <col min="13850" max="13850" width="6.7109375" style="456" customWidth="1"/>
    <col min="13851" max="13851" width="7.140625" style="456" customWidth="1"/>
    <col min="13852" max="13852" width="8" style="456" customWidth="1"/>
    <col min="13853" max="13853" width="6.5703125" style="456" customWidth="1"/>
    <col min="13854" max="13854" width="8" style="456" customWidth="1"/>
    <col min="13855" max="13855" width="8.28515625" style="456" customWidth="1"/>
    <col min="13856" max="13856" width="11" style="456" customWidth="1"/>
    <col min="13857" max="13858" width="10.5703125" style="456" customWidth="1"/>
    <col min="13859" max="13859" width="9.140625" style="456" customWidth="1"/>
    <col min="13860" max="14080" width="9.140625" style="456"/>
    <col min="14081" max="14081" width="0" style="456" hidden="1" customWidth="1"/>
    <col min="14082" max="14082" width="17.7109375" style="456" customWidth="1"/>
    <col min="14083" max="14083" width="6.140625" style="456" customWidth="1"/>
    <col min="14084" max="14085" width="6" style="456" customWidth="1"/>
    <col min="14086" max="14086" width="5.7109375" style="456" customWidth="1"/>
    <col min="14087" max="14087" width="5.85546875" style="456" customWidth="1"/>
    <col min="14088" max="14088" width="6.42578125" style="456" customWidth="1"/>
    <col min="14089" max="14089" width="6.140625" style="456" customWidth="1"/>
    <col min="14090" max="14090" width="6.5703125" style="456" customWidth="1"/>
    <col min="14091" max="14092" width="6.7109375" style="456" customWidth="1"/>
    <col min="14093" max="14093" width="6.5703125" style="456" customWidth="1"/>
    <col min="14094" max="14094" width="6.7109375" style="456" customWidth="1"/>
    <col min="14095" max="14095" width="6.5703125" style="456" customWidth="1"/>
    <col min="14096" max="14096" width="8.7109375" style="456" customWidth="1"/>
    <col min="14097" max="14097" width="8" style="456" customWidth="1"/>
    <col min="14098" max="14098" width="10" style="456" customWidth="1"/>
    <col min="14099" max="14099" width="5.85546875" style="456" customWidth="1"/>
    <col min="14100" max="14100" width="8.28515625" style="456" customWidth="1"/>
    <col min="14101" max="14101" width="6.5703125" style="456" customWidth="1"/>
    <col min="14102" max="14102" width="7.42578125" style="456" customWidth="1"/>
    <col min="14103" max="14103" width="6" style="456" customWidth="1"/>
    <col min="14104" max="14104" width="6.5703125" style="456" customWidth="1"/>
    <col min="14105" max="14105" width="6.28515625" style="456" customWidth="1"/>
    <col min="14106" max="14106" width="6.7109375" style="456" customWidth="1"/>
    <col min="14107" max="14107" width="7.140625" style="456" customWidth="1"/>
    <col min="14108" max="14108" width="8" style="456" customWidth="1"/>
    <col min="14109" max="14109" width="6.5703125" style="456" customWidth="1"/>
    <col min="14110" max="14110" width="8" style="456" customWidth="1"/>
    <col min="14111" max="14111" width="8.28515625" style="456" customWidth="1"/>
    <col min="14112" max="14112" width="11" style="456" customWidth="1"/>
    <col min="14113" max="14114" width="10.5703125" style="456" customWidth="1"/>
    <col min="14115" max="14115" width="9.140625" style="456" customWidth="1"/>
    <col min="14116" max="14336" width="9.140625" style="456"/>
    <col min="14337" max="14337" width="0" style="456" hidden="1" customWidth="1"/>
    <col min="14338" max="14338" width="17.7109375" style="456" customWidth="1"/>
    <col min="14339" max="14339" width="6.140625" style="456" customWidth="1"/>
    <col min="14340" max="14341" width="6" style="456" customWidth="1"/>
    <col min="14342" max="14342" width="5.7109375" style="456" customWidth="1"/>
    <col min="14343" max="14343" width="5.85546875" style="456" customWidth="1"/>
    <col min="14344" max="14344" width="6.42578125" style="456" customWidth="1"/>
    <col min="14345" max="14345" width="6.140625" style="456" customWidth="1"/>
    <col min="14346" max="14346" width="6.5703125" style="456" customWidth="1"/>
    <col min="14347" max="14348" width="6.7109375" style="456" customWidth="1"/>
    <col min="14349" max="14349" width="6.5703125" style="456" customWidth="1"/>
    <col min="14350" max="14350" width="6.7109375" style="456" customWidth="1"/>
    <col min="14351" max="14351" width="6.5703125" style="456" customWidth="1"/>
    <col min="14352" max="14352" width="8.7109375" style="456" customWidth="1"/>
    <col min="14353" max="14353" width="8" style="456" customWidth="1"/>
    <col min="14354" max="14354" width="10" style="456" customWidth="1"/>
    <col min="14355" max="14355" width="5.85546875" style="456" customWidth="1"/>
    <col min="14356" max="14356" width="8.28515625" style="456" customWidth="1"/>
    <col min="14357" max="14357" width="6.5703125" style="456" customWidth="1"/>
    <col min="14358" max="14358" width="7.42578125" style="456" customWidth="1"/>
    <col min="14359" max="14359" width="6" style="456" customWidth="1"/>
    <col min="14360" max="14360" width="6.5703125" style="456" customWidth="1"/>
    <col min="14361" max="14361" width="6.28515625" style="456" customWidth="1"/>
    <col min="14362" max="14362" width="6.7109375" style="456" customWidth="1"/>
    <col min="14363" max="14363" width="7.140625" style="456" customWidth="1"/>
    <col min="14364" max="14364" width="8" style="456" customWidth="1"/>
    <col min="14365" max="14365" width="6.5703125" style="456" customWidth="1"/>
    <col min="14366" max="14366" width="8" style="456" customWidth="1"/>
    <col min="14367" max="14367" width="8.28515625" style="456" customWidth="1"/>
    <col min="14368" max="14368" width="11" style="456" customWidth="1"/>
    <col min="14369" max="14370" width="10.5703125" style="456" customWidth="1"/>
    <col min="14371" max="14371" width="9.140625" style="456" customWidth="1"/>
    <col min="14372" max="14592" width="9.140625" style="456"/>
    <col min="14593" max="14593" width="0" style="456" hidden="1" customWidth="1"/>
    <col min="14594" max="14594" width="17.7109375" style="456" customWidth="1"/>
    <col min="14595" max="14595" width="6.140625" style="456" customWidth="1"/>
    <col min="14596" max="14597" width="6" style="456" customWidth="1"/>
    <col min="14598" max="14598" width="5.7109375" style="456" customWidth="1"/>
    <col min="14599" max="14599" width="5.85546875" style="456" customWidth="1"/>
    <col min="14600" max="14600" width="6.42578125" style="456" customWidth="1"/>
    <col min="14601" max="14601" width="6.140625" style="456" customWidth="1"/>
    <col min="14602" max="14602" width="6.5703125" style="456" customWidth="1"/>
    <col min="14603" max="14604" width="6.7109375" style="456" customWidth="1"/>
    <col min="14605" max="14605" width="6.5703125" style="456" customWidth="1"/>
    <col min="14606" max="14606" width="6.7109375" style="456" customWidth="1"/>
    <col min="14607" max="14607" width="6.5703125" style="456" customWidth="1"/>
    <col min="14608" max="14608" width="8.7109375" style="456" customWidth="1"/>
    <col min="14609" max="14609" width="8" style="456" customWidth="1"/>
    <col min="14610" max="14610" width="10" style="456" customWidth="1"/>
    <col min="14611" max="14611" width="5.85546875" style="456" customWidth="1"/>
    <col min="14612" max="14612" width="8.28515625" style="456" customWidth="1"/>
    <col min="14613" max="14613" width="6.5703125" style="456" customWidth="1"/>
    <col min="14614" max="14614" width="7.42578125" style="456" customWidth="1"/>
    <col min="14615" max="14615" width="6" style="456" customWidth="1"/>
    <col min="14616" max="14616" width="6.5703125" style="456" customWidth="1"/>
    <col min="14617" max="14617" width="6.28515625" style="456" customWidth="1"/>
    <col min="14618" max="14618" width="6.7109375" style="456" customWidth="1"/>
    <col min="14619" max="14619" width="7.140625" style="456" customWidth="1"/>
    <col min="14620" max="14620" width="8" style="456" customWidth="1"/>
    <col min="14621" max="14621" width="6.5703125" style="456" customWidth="1"/>
    <col min="14622" max="14622" width="8" style="456" customWidth="1"/>
    <col min="14623" max="14623" width="8.28515625" style="456" customWidth="1"/>
    <col min="14624" max="14624" width="11" style="456" customWidth="1"/>
    <col min="14625" max="14626" width="10.5703125" style="456" customWidth="1"/>
    <col min="14627" max="14627" width="9.140625" style="456" customWidth="1"/>
    <col min="14628" max="14848" width="9.140625" style="456"/>
    <col min="14849" max="14849" width="0" style="456" hidden="1" customWidth="1"/>
    <col min="14850" max="14850" width="17.7109375" style="456" customWidth="1"/>
    <col min="14851" max="14851" width="6.140625" style="456" customWidth="1"/>
    <col min="14852" max="14853" width="6" style="456" customWidth="1"/>
    <col min="14854" max="14854" width="5.7109375" style="456" customWidth="1"/>
    <col min="14855" max="14855" width="5.85546875" style="456" customWidth="1"/>
    <col min="14856" max="14856" width="6.42578125" style="456" customWidth="1"/>
    <col min="14857" max="14857" width="6.140625" style="456" customWidth="1"/>
    <col min="14858" max="14858" width="6.5703125" style="456" customWidth="1"/>
    <col min="14859" max="14860" width="6.7109375" style="456" customWidth="1"/>
    <col min="14861" max="14861" width="6.5703125" style="456" customWidth="1"/>
    <col min="14862" max="14862" width="6.7109375" style="456" customWidth="1"/>
    <col min="14863" max="14863" width="6.5703125" style="456" customWidth="1"/>
    <col min="14864" max="14864" width="8.7109375" style="456" customWidth="1"/>
    <col min="14865" max="14865" width="8" style="456" customWidth="1"/>
    <col min="14866" max="14866" width="10" style="456" customWidth="1"/>
    <col min="14867" max="14867" width="5.85546875" style="456" customWidth="1"/>
    <col min="14868" max="14868" width="8.28515625" style="456" customWidth="1"/>
    <col min="14869" max="14869" width="6.5703125" style="456" customWidth="1"/>
    <col min="14870" max="14870" width="7.42578125" style="456" customWidth="1"/>
    <col min="14871" max="14871" width="6" style="456" customWidth="1"/>
    <col min="14872" max="14872" width="6.5703125" style="456" customWidth="1"/>
    <col min="14873" max="14873" width="6.28515625" style="456" customWidth="1"/>
    <col min="14874" max="14874" width="6.7109375" style="456" customWidth="1"/>
    <col min="14875" max="14875" width="7.140625" style="456" customWidth="1"/>
    <col min="14876" max="14876" width="8" style="456" customWidth="1"/>
    <col min="14877" max="14877" width="6.5703125" style="456" customWidth="1"/>
    <col min="14878" max="14878" width="8" style="456" customWidth="1"/>
    <col min="14879" max="14879" width="8.28515625" style="456" customWidth="1"/>
    <col min="14880" max="14880" width="11" style="456" customWidth="1"/>
    <col min="14881" max="14882" width="10.5703125" style="456" customWidth="1"/>
    <col min="14883" max="14883" width="9.140625" style="456" customWidth="1"/>
    <col min="14884" max="15104" width="9.140625" style="456"/>
    <col min="15105" max="15105" width="0" style="456" hidden="1" customWidth="1"/>
    <col min="15106" max="15106" width="17.7109375" style="456" customWidth="1"/>
    <col min="15107" max="15107" width="6.140625" style="456" customWidth="1"/>
    <col min="15108" max="15109" width="6" style="456" customWidth="1"/>
    <col min="15110" max="15110" width="5.7109375" style="456" customWidth="1"/>
    <col min="15111" max="15111" width="5.85546875" style="456" customWidth="1"/>
    <col min="15112" max="15112" width="6.42578125" style="456" customWidth="1"/>
    <col min="15113" max="15113" width="6.140625" style="456" customWidth="1"/>
    <col min="15114" max="15114" width="6.5703125" style="456" customWidth="1"/>
    <col min="15115" max="15116" width="6.7109375" style="456" customWidth="1"/>
    <col min="15117" max="15117" width="6.5703125" style="456" customWidth="1"/>
    <col min="15118" max="15118" width="6.7109375" style="456" customWidth="1"/>
    <col min="15119" max="15119" width="6.5703125" style="456" customWidth="1"/>
    <col min="15120" max="15120" width="8.7109375" style="456" customWidth="1"/>
    <col min="15121" max="15121" width="8" style="456" customWidth="1"/>
    <col min="15122" max="15122" width="10" style="456" customWidth="1"/>
    <col min="15123" max="15123" width="5.85546875" style="456" customWidth="1"/>
    <col min="15124" max="15124" width="8.28515625" style="456" customWidth="1"/>
    <col min="15125" max="15125" width="6.5703125" style="456" customWidth="1"/>
    <col min="15126" max="15126" width="7.42578125" style="456" customWidth="1"/>
    <col min="15127" max="15127" width="6" style="456" customWidth="1"/>
    <col min="15128" max="15128" width="6.5703125" style="456" customWidth="1"/>
    <col min="15129" max="15129" width="6.28515625" style="456" customWidth="1"/>
    <col min="15130" max="15130" width="6.7109375" style="456" customWidth="1"/>
    <col min="15131" max="15131" width="7.140625" style="456" customWidth="1"/>
    <col min="15132" max="15132" width="8" style="456" customWidth="1"/>
    <col min="15133" max="15133" width="6.5703125" style="456" customWidth="1"/>
    <col min="15134" max="15134" width="8" style="456" customWidth="1"/>
    <col min="15135" max="15135" width="8.28515625" style="456" customWidth="1"/>
    <col min="15136" max="15136" width="11" style="456" customWidth="1"/>
    <col min="15137" max="15138" width="10.5703125" style="456" customWidth="1"/>
    <col min="15139" max="15139" width="9.140625" style="456" customWidth="1"/>
    <col min="15140" max="15360" width="9.140625" style="456"/>
    <col min="15361" max="15361" width="0" style="456" hidden="1" customWidth="1"/>
    <col min="15362" max="15362" width="17.7109375" style="456" customWidth="1"/>
    <col min="15363" max="15363" width="6.140625" style="456" customWidth="1"/>
    <col min="15364" max="15365" width="6" style="456" customWidth="1"/>
    <col min="15366" max="15366" width="5.7109375" style="456" customWidth="1"/>
    <col min="15367" max="15367" width="5.85546875" style="456" customWidth="1"/>
    <col min="15368" max="15368" width="6.42578125" style="456" customWidth="1"/>
    <col min="15369" max="15369" width="6.140625" style="456" customWidth="1"/>
    <col min="15370" max="15370" width="6.5703125" style="456" customWidth="1"/>
    <col min="15371" max="15372" width="6.7109375" style="456" customWidth="1"/>
    <col min="15373" max="15373" width="6.5703125" style="456" customWidth="1"/>
    <col min="15374" max="15374" width="6.7109375" style="456" customWidth="1"/>
    <col min="15375" max="15375" width="6.5703125" style="456" customWidth="1"/>
    <col min="15376" max="15376" width="8.7109375" style="456" customWidth="1"/>
    <col min="15377" max="15377" width="8" style="456" customWidth="1"/>
    <col min="15378" max="15378" width="10" style="456" customWidth="1"/>
    <col min="15379" max="15379" width="5.85546875" style="456" customWidth="1"/>
    <col min="15380" max="15380" width="8.28515625" style="456" customWidth="1"/>
    <col min="15381" max="15381" width="6.5703125" style="456" customWidth="1"/>
    <col min="15382" max="15382" width="7.42578125" style="456" customWidth="1"/>
    <col min="15383" max="15383" width="6" style="456" customWidth="1"/>
    <col min="15384" max="15384" width="6.5703125" style="456" customWidth="1"/>
    <col min="15385" max="15385" width="6.28515625" style="456" customWidth="1"/>
    <col min="15386" max="15386" width="6.7109375" style="456" customWidth="1"/>
    <col min="15387" max="15387" width="7.140625" style="456" customWidth="1"/>
    <col min="15388" max="15388" width="8" style="456" customWidth="1"/>
    <col min="15389" max="15389" width="6.5703125" style="456" customWidth="1"/>
    <col min="15390" max="15390" width="8" style="456" customWidth="1"/>
    <col min="15391" max="15391" width="8.28515625" style="456" customWidth="1"/>
    <col min="15392" max="15392" width="11" style="456" customWidth="1"/>
    <col min="15393" max="15394" width="10.5703125" style="456" customWidth="1"/>
    <col min="15395" max="15395" width="9.140625" style="456" customWidth="1"/>
    <col min="15396" max="15616" width="9.140625" style="456"/>
    <col min="15617" max="15617" width="0" style="456" hidden="1" customWidth="1"/>
    <col min="15618" max="15618" width="17.7109375" style="456" customWidth="1"/>
    <col min="15619" max="15619" width="6.140625" style="456" customWidth="1"/>
    <col min="15620" max="15621" width="6" style="456" customWidth="1"/>
    <col min="15622" max="15622" width="5.7109375" style="456" customWidth="1"/>
    <col min="15623" max="15623" width="5.85546875" style="456" customWidth="1"/>
    <col min="15624" max="15624" width="6.42578125" style="456" customWidth="1"/>
    <col min="15625" max="15625" width="6.140625" style="456" customWidth="1"/>
    <col min="15626" max="15626" width="6.5703125" style="456" customWidth="1"/>
    <col min="15627" max="15628" width="6.7109375" style="456" customWidth="1"/>
    <col min="15629" max="15629" width="6.5703125" style="456" customWidth="1"/>
    <col min="15630" max="15630" width="6.7109375" style="456" customWidth="1"/>
    <col min="15631" max="15631" width="6.5703125" style="456" customWidth="1"/>
    <col min="15632" max="15632" width="8.7109375" style="456" customWidth="1"/>
    <col min="15633" max="15633" width="8" style="456" customWidth="1"/>
    <col min="15634" max="15634" width="10" style="456" customWidth="1"/>
    <col min="15635" max="15635" width="5.85546875" style="456" customWidth="1"/>
    <col min="15636" max="15636" width="8.28515625" style="456" customWidth="1"/>
    <col min="15637" max="15637" width="6.5703125" style="456" customWidth="1"/>
    <col min="15638" max="15638" width="7.42578125" style="456" customWidth="1"/>
    <col min="15639" max="15639" width="6" style="456" customWidth="1"/>
    <col min="15640" max="15640" width="6.5703125" style="456" customWidth="1"/>
    <col min="15641" max="15641" width="6.28515625" style="456" customWidth="1"/>
    <col min="15642" max="15642" width="6.7109375" style="456" customWidth="1"/>
    <col min="15643" max="15643" width="7.140625" style="456" customWidth="1"/>
    <col min="15644" max="15644" width="8" style="456" customWidth="1"/>
    <col min="15645" max="15645" width="6.5703125" style="456" customWidth="1"/>
    <col min="15646" max="15646" width="8" style="456" customWidth="1"/>
    <col min="15647" max="15647" width="8.28515625" style="456" customWidth="1"/>
    <col min="15648" max="15648" width="11" style="456" customWidth="1"/>
    <col min="15649" max="15650" width="10.5703125" style="456" customWidth="1"/>
    <col min="15651" max="15651" width="9.140625" style="456" customWidth="1"/>
    <col min="15652" max="15872" width="9.140625" style="456"/>
    <col min="15873" max="15873" width="0" style="456" hidden="1" customWidth="1"/>
    <col min="15874" max="15874" width="17.7109375" style="456" customWidth="1"/>
    <col min="15875" max="15875" width="6.140625" style="456" customWidth="1"/>
    <col min="15876" max="15877" width="6" style="456" customWidth="1"/>
    <col min="15878" max="15878" width="5.7109375" style="456" customWidth="1"/>
    <col min="15879" max="15879" width="5.85546875" style="456" customWidth="1"/>
    <col min="15880" max="15880" width="6.42578125" style="456" customWidth="1"/>
    <col min="15881" max="15881" width="6.140625" style="456" customWidth="1"/>
    <col min="15882" max="15882" width="6.5703125" style="456" customWidth="1"/>
    <col min="15883" max="15884" width="6.7109375" style="456" customWidth="1"/>
    <col min="15885" max="15885" width="6.5703125" style="456" customWidth="1"/>
    <col min="15886" max="15886" width="6.7109375" style="456" customWidth="1"/>
    <col min="15887" max="15887" width="6.5703125" style="456" customWidth="1"/>
    <col min="15888" max="15888" width="8.7109375" style="456" customWidth="1"/>
    <col min="15889" max="15889" width="8" style="456" customWidth="1"/>
    <col min="15890" max="15890" width="10" style="456" customWidth="1"/>
    <col min="15891" max="15891" width="5.85546875" style="456" customWidth="1"/>
    <col min="15892" max="15892" width="8.28515625" style="456" customWidth="1"/>
    <col min="15893" max="15893" width="6.5703125" style="456" customWidth="1"/>
    <col min="15894" max="15894" width="7.42578125" style="456" customWidth="1"/>
    <col min="15895" max="15895" width="6" style="456" customWidth="1"/>
    <col min="15896" max="15896" width="6.5703125" style="456" customWidth="1"/>
    <col min="15897" max="15897" width="6.28515625" style="456" customWidth="1"/>
    <col min="15898" max="15898" width="6.7109375" style="456" customWidth="1"/>
    <col min="15899" max="15899" width="7.140625" style="456" customWidth="1"/>
    <col min="15900" max="15900" width="8" style="456" customWidth="1"/>
    <col min="15901" max="15901" width="6.5703125" style="456" customWidth="1"/>
    <col min="15902" max="15902" width="8" style="456" customWidth="1"/>
    <col min="15903" max="15903" width="8.28515625" style="456" customWidth="1"/>
    <col min="15904" max="15904" width="11" style="456" customWidth="1"/>
    <col min="15905" max="15906" width="10.5703125" style="456" customWidth="1"/>
    <col min="15907" max="15907" width="9.140625" style="456" customWidth="1"/>
    <col min="15908" max="16128" width="9.140625" style="456"/>
    <col min="16129" max="16129" width="0" style="456" hidden="1" customWidth="1"/>
    <col min="16130" max="16130" width="17.7109375" style="456" customWidth="1"/>
    <col min="16131" max="16131" width="6.140625" style="456" customWidth="1"/>
    <col min="16132" max="16133" width="6" style="456" customWidth="1"/>
    <col min="16134" max="16134" width="5.7109375" style="456" customWidth="1"/>
    <col min="16135" max="16135" width="5.85546875" style="456" customWidth="1"/>
    <col min="16136" max="16136" width="6.42578125" style="456" customWidth="1"/>
    <col min="16137" max="16137" width="6.140625" style="456" customWidth="1"/>
    <col min="16138" max="16138" width="6.5703125" style="456" customWidth="1"/>
    <col min="16139" max="16140" width="6.7109375" style="456" customWidth="1"/>
    <col min="16141" max="16141" width="6.5703125" style="456" customWidth="1"/>
    <col min="16142" max="16142" width="6.7109375" style="456" customWidth="1"/>
    <col min="16143" max="16143" width="6.5703125" style="456" customWidth="1"/>
    <col min="16144" max="16144" width="8.7109375" style="456" customWidth="1"/>
    <col min="16145" max="16145" width="8" style="456" customWidth="1"/>
    <col min="16146" max="16146" width="10" style="456" customWidth="1"/>
    <col min="16147" max="16147" width="5.85546875" style="456" customWidth="1"/>
    <col min="16148" max="16148" width="8.28515625" style="456" customWidth="1"/>
    <col min="16149" max="16149" width="6.5703125" style="456" customWidth="1"/>
    <col min="16150" max="16150" width="7.42578125" style="456" customWidth="1"/>
    <col min="16151" max="16151" width="6" style="456" customWidth="1"/>
    <col min="16152" max="16152" width="6.5703125" style="456" customWidth="1"/>
    <col min="16153" max="16153" width="6.28515625" style="456" customWidth="1"/>
    <col min="16154" max="16154" width="6.7109375" style="456" customWidth="1"/>
    <col min="16155" max="16155" width="7.140625" style="456" customWidth="1"/>
    <col min="16156" max="16156" width="8" style="456" customWidth="1"/>
    <col min="16157" max="16157" width="6.5703125" style="456" customWidth="1"/>
    <col min="16158" max="16158" width="8" style="456" customWidth="1"/>
    <col min="16159" max="16159" width="8.28515625" style="456" customWidth="1"/>
    <col min="16160" max="16160" width="11" style="456" customWidth="1"/>
    <col min="16161" max="16162" width="10.5703125" style="456" customWidth="1"/>
    <col min="16163" max="16163" width="9.140625" style="456" customWidth="1"/>
    <col min="16164" max="16384" width="9.140625" style="456"/>
  </cols>
  <sheetData>
    <row r="1" spans="1:36">
      <c r="A1" s="455"/>
      <c r="B1" s="684" t="s">
        <v>30</v>
      </c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271"/>
      <c r="V1" s="271"/>
      <c r="W1" s="271"/>
      <c r="X1" s="271"/>
      <c r="Y1" s="455"/>
      <c r="Z1" s="455"/>
      <c r="AA1" s="271"/>
      <c r="AB1" s="455"/>
      <c r="AC1" s="455"/>
      <c r="AD1" s="455"/>
      <c r="AE1" s="455"/>
      <c r="AF1" s="455"/>
      <c r="AG1" s="455"/>
      <c r="AH1" s="455"/>
      <c r="AI1" s="455"/>
      <c r="AJ1" s="455"/>
    </row>
    <row r="2" spans="1:36">
      <c r="A2" s="455"/>
      <c r="B2" s="684" t="s">
        <v>220</v>
      </c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  <c r="U2" s="271"/>
      <c r="V2" s="271"/>
      <c r="W2" s="271"/>
      <c r="X2" s="271"/>
      <c r="Y2" s="455"/>
      <c r="Z2" s="455"/>
      <c r="AA2" s="271"/>
      <c r="AB2" s="455"/>
      <c r="AC2" s="455"/>
      <c r="AD2" s="455"/>
      <c r="AE2" s="455"/>
      <c r="AF2" s="455"/>
      <c r="AG2" s="455"/>
      <c r="AH2" s="455"/>
      <c r="AI2" s="455"/>
      <c r="AJ2" s="455"/>
    </row>
    <row r="3" spans="1:36">
      <c r="A3" s="455"/>
      <c r="B3" s="684" t="s">
        <v>2</v>
      </c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271"/>
      <c r="V3" s="271"/>
      <c r="W3" s="271"/>
      <c r="X3" s="271"/>
      <c r="Y3" s="455"/>
      <c r="Z3" s="455"/>
      <c r="AA3" s="271"/>
      <c r="AB3" s="455"/>
      <c r="AC3" s="455"/>
      <c r="AD3" s="455"/>
      <c r="AE3" s="455"/>
      <c r="AF3" s="455"/>
      <c r="AG3" s="455"/>
      <c r="AH3" s="455"/>
      <c r="AI3" s="455"/>
      <c r="AJ3" s="455"/>
    </row>
    <row r="4" spans="1:36">
      <c r="A4" s="455"/>
      <c r="B4" s="684" t="s">
        <v>31</v>
      </c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271"/>
      <c r="V4" s="271"/>
      <c r="W4" s="271"/>
      <c r="X4" s="271"/>
      <c r="Y4" s="455"/>
      <c r="Z4" s="455"/>
      <c r="AA4" s="271"/>
      <c r="AB4" s="455"/>
      <c r="AC4" s="455"/>
      <c r="AD4" s="455"/>
      <c r="AE4" s="455"/>
      <c r="AF4" s="455"/>
      <c r="AG4" s="455"/>
      <c r="AH4" s="455"/>
      <c r="AI4" s="455"/>
      <c r="AJ4" s="455"/>
    </row>
    <row r="5" spans="1:36" ht="12" thickBot="1">
      <c r="A5" s="457"/>
      <c r="B5" s="685" t="s">
        <v>32</v>
      </c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305"/>
      <c r="V5" s="305"/>
      <c r="W5" s="305"/>
      <c r="X5" s="305"/>
      <c r="Y5" s="455"/>
      <c r="Z5" s="455"/>
      <c r="AA5" s="458"/>
      <c r="AB5" s="455"/>
      <c r="AC5" s="455"/>
      <c r="AD5" s="455"/>
      <c r="AE5" s="455"/>
      <c r="AF5" s="455"/>
      <c r="AG5" s="455"/>
      <c r="AH5" s="455"/>
      <c r="AI5" s="455"/>
      <c r="AJ5" s="455"/>
    </row>
    <row r="6" spans="1:36" ht="12" thickBot="1">
      <c r="A6" s="455"/>
      <c r="B6" s="437" t="s">
        <v>14</v>
      </c>
      <c r="C6" s="435"/>
      <c r="D6" s="435"/>
      <c r="E6" s="306"/>
      <c r="F6" s="306"/>
      <c r="G6" s="306"/>
      <c r="H6" s="306"/>
      <c r="I6" s="307"/>
      <c r="J6" s="307"/>
      <c r="K6" s="306"/>
      <c r="L6" s="306"/>
      <c r="M6" s="312"/>
      <c r="N6" s="306"/>
      <c r="O6" s="306"/>
      <c r="P6" s="306"/>
      <c r="Q6" s="306"/>
      <c r="R6" s="306"/>
      <c r="S6" s="306"/>
      <c r="T6" s="308">
        <v>2023</v>
      </c>
      <c r="U6" s="271"/>
      <c r="V6" s="271"/>
      <c r="W6" s="271"/>
      <c r="X6" s="271"/>
      <c r="Y6" s="455"/>
      <c r="Z6" s="455"/>
      <c r="AB6" s="455"/>
      <c r="AC6" s="455"/>
      <c r="AD6" s="455"/>
      <c r="AE6" s="455"/>
      <c r="AF6" s="455"/>
      <c r="AG6" s="455"/>
      <c r="AH6" s="455"/>
      <c r="AI6" s="455"/>
      <c r="AJ6" s="455"/>
    </row>
    <row r="7" spans="1:36" ht="12" thickBot="1">
      <c r="A7" s="457"/>
      <c r="B7" s="437" t="s">
        <v>260</v>
      </c>
      <c r="C7" s="435"/>
      <c r="D7" s="435"/>
      <c r="E7" s="306"/>
      <c r="F7" s="306"/>
      <c r="G7" s="306"/>
      <c r="H7" s="307"/>
      <c r="I7" s="306"/>
      <c r="J7" s="306"/>
      <c r="K7" s="306"/>
      <c r="L7" s="306"/>
      <c r="M7" s="312"/>
      <c r="N7" s="306"/>
      <c r="O7" s="306"/>
      <c r="P7" s="306"/>
      <c r="Q7" s="306"/>
      <c r="R7" s="306"/>
      <c r="S7" s="306"/>
      <c r="T7" s="308" t="s">
        <v>506</v>
      </c>
      <c r="U7" s="271"/>
      <c r="V7" s="271"/>
      <c r="W7" s="271"/>
      <c r="X7" s="271"/>
      <c r="Y7" s="455"/>
      <c r="Z7" s="455"/>
      <c r="AB7" s="455"/>
      <c r="AC7" s="455"/>
      <c r="AD7" s="455"/>
      <c r="AE7" s="455"/>
      <c r="AF7" s="455"/>
      <c r="AG7" s="455"/>
      <c r="AH7" s="455"/>
      <c r="AI7" s="455"/>
      <c r="AJ7" s="455"/>
    </row>
    <row r="8" spans="1:36" ht="12" thickBot="1">
      <c r="A8" s="457"/>
      <c r="B8" s="437" t="s">
        <v>17</v>
      </c>
      <c r="C8" s="435"/>
      <c r="D8" s="435"/>
      <c r="E8" s="306"/>
      <c r="F8" s="306"/>
      <c r="G8" s="306"/>
      <c r="H8" s="306"/>
      <c r="I8" s="306"/>
      <c r="J8" s="306"/>
      <c r="K8" s="306"/>
      <c r="L8" s="306"/>
      <c r="M8" s="310"/>
      <c r="N8" s="306"/>
      <c r="O8" s="306"/>
      <c r="P8" s="306"/>
      <c r="Q8" s="306"/>
      <c r="R8" s="306"/>
      <c r="S8" s="306"/>
      <c r="T8" s="308">
        <v>2</v>
      </c>
      <c r="U8" s="271"/>
      <c r="V8" s="271"/>
      <c r="W8" s="271"/>
      <c r="X8" s="271"/>
      <c r="Y8" s="455"/>
      <c r="Z8" s="455"/>
      <c r="AB8" s="455"/>
      <c r="AC8" s="455"/>
      <c r="AD8" s="455"/>
      <c r="AE8" s="455"/>
      <c r="AF8" s="455"/>
      <c r="AG8" s="455"/>
      <c r="AH8" s="455"/>
      <c r="AI8" s="455"/>
      <c r="AJ8" s="455"/>
    </row>
    <row r="9" spans="1:36" ht="12" thickBot="1">
      <c r="A9" s="457"/>
      <c r="B9" s="437" t="s">
        <v>19</v>
      </c>
      <c r="C9" s="435"/>
      <c r="D9" s="435"/>
      <c r="E9" s="306"/>
      <c r="F9" s="306"/>
      <c r="G9" s="306"/>
      <c r="H9" s="306"/>
      <c r="I9" s="306"/>
      <c r="J9" s="306"/>
      <c r="K9" s="306"/>
      <c r="L9" s="306"/>
      <c r="M9" s="312"/>
      <c r="N9" s="306"/>
      <c r="O9" s="306"/>
      <c r="P9" s="306"/>
      <c r="Q9" s="306"/>
      <c r="R9" s="306"/>
      <c r="S9" s="306"/>
      <c r="T9" s="308">
        <v>261</v>
      </c>
      <c r="U9" s="271"/>
      <c r="V9" s="271"/>
      <c r="W9" s="271"/>
      <c r="X9" s="271"/>
      <c r="Y9" s="455"/>
      <c r="Z9" s="455"/>
      <c r="AB9" s="455"/>
      <c r="AC9" s="455"/>
      <c r="AD9" s="455"/>
      <c r="AE9" s="455"/>
      <c r="AF9" s="455"/>
      <c r="AG9" s="455"/>
      <c r="AH9" s="455"/>
      <c r="AI9" s="455"/>
      <c r="AJ9" s="455"/>
    </row>
    <row r="10" spans="1:36" ht="12" thickBot="1">
      <c r="A10" s="457"/>
      <c r="B10" s="686" t="s">
        <v>261</v>
      </c>
      <c r="C10" s="648"/>
      <c r="D10" s="648"/>
      <c r="E10" s="306"/>
      <c r="F10" s="306"/>
      <c r="G10" s="306"/>
      <c r="H10" s="312"/>
      <c r="I10" s="312"/>
      <c r="J10" s="312"/>
      <c r="K10" s="312"/>
      <c r="L10" s="312"/>
      <c r="M10" s="312"/>
      <c r="N10" s="306"/>
      <c r="O10" s="306"/>
      <c r="P10" s="306"/>
      <c r="Q10" s="306"/>
      <c r="R10" s="306"/>
      <c r="S10" s="306"/>
      <c r="T10" s="308">
        <v>7357</v>
      </c>
      <c r="U10" s="271"/>
      <c r="V10" s="271"/>
      <c r="W10" s="271"/>
      <c r="X10" s="271"/>
      <c r="Y10" s="455"/>
      <c r="Z10" s="455"/>
      <c r="AB10" s="455"/>
      <c r="AC10" s="455"/>
      <c r="AD10" s="455"/>
      <c r="AE10" s="455"/>
      <c r="AF10" s="455"/>
      <c r="AG10" s="455"/>
      <c r="AH10" s="455"/>
      <c r="AI10" s="455"/>
      <c r="AJ10" s="455"/>
    </row>
    <row r="11" spans="1:36" ht="12" thickBot="1">
      <c r="A11" s="457"/>
      <c r="B11" s="437" t="s">
        <v>20</v>
      </c>
      <c r="C11" s="442"/>
      <c r="D11" s="435"/>
      <c r="E11" s="306"/>
      <c r="F11" s="306"/>
      <c r="G11" s="306"/>
      <c r="H11" s="306"/>
      <c r="I11" s="306"/>
      <c r="J11" s="306"/>
      <c r="K11" s="306"/>
      <c r="L11" s="306"/>
      <c r="M11" s="310"/>
      <c r="N11" s="306"/>
      <c r="O11" s="306"/>
      <c r="P11" s="306"/>
      <c r="Q11" s="306"/>
      <c r="R11" s="306"/>
      <c r="S11" s="306"/>
      <c r="T11" s="311" t="s">
        <v>281</v>
      </c>
      <c r="U11" s="271"/>
      <c r="V11" s="271"/>
      <c r="W11" s="271"/>
      <c r="X11" s="271"/>
      <c r="Y11" s="455"/>
      <c r="Z11" s="455"/>
      <c r="AB11" s="455"/>
      <c r="AC11" s="455"/>
      <c r="AD11" s="455"/>
      <c r="AE11" s="455"/>
      <c r="AF11" s="455"/>
      <c r="AG11" s="455"/>
      <c r="AH11" s="455"/>
      <c r="AI11" s="455"/>
      <c r="AJ11" s="455"/>
    </row>
    <row r="12" spans="1:36" ht="12" thickBot="1">
      <c r="A12" s="457"/>
      <c r="B12" s="437" t="s">
        <v>22</v>
      </c>
      <c r="C12" s="435"/>
      <c r="D12" s="435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1" t="s">
        <v>74</v>
      </c>
      <c r="U12" s="312"/>
      <c r="V12" s="312"/>
      <c r="W12" s="312"/>
      <c r="X12" s="312"/>
      <c r="Y12" s="455"/>
      <c r="Z12" s="455"/>
      <c r="AB12" s="455"/>
      <c r="AC12" s="455"/>
      <c r="AD12" s="455"/>
      <c r="AE12" s="455"/>
      <c r="AF12" s="455"/>
      <c r="AG12" s="455"/>
      <c r="AH12" s="455"/>
      <c r="AI12" s="455"/>
      <c r="AJ12" s="455"/>
    </row>
    <row r="13" spans="1:36" ht="12" thickBot="1">
      <c r="A13" s="457"/>
      <c r="B13" s="445" t="s">
        <v>34</v>
      </c>
      <c r="C13" s="446" t="s">
        <v>309</v>
      </c>
      <c r="D13" s="435"/>
      <c r="E13" s="313"/>
      <c r="F13" s="683" t="s">
        <v>35</v>
      </c>
      <c r="G13" s="683"/>
      <c r="H13" s="683"/>
      <c r="I13" s="683"/>
      <c r="J13" s="683"/>
      <c r="K13" s="683"/>
      <c r="L13" s="683"/>
      <c r="M13" s="683"/>
      <c r="N13" s="683"/>
      <c r="O13" s="683"/>
      <c r="P13" s="313"/>
      <c r="Q13" s="314"/>
      <c r="R13" s="314"/>
      <c r="S13" s="314"/>
      <c r="T13" s="308">
        <v>111</v>
      </c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455"/>
      <c r="AH13" s="455"/>
      <c r="AI13" s="455"/>
      <c r="AJ13" s="455"/>
    </row>
    <row r="14" spans="1:36" ht="12" thickBot="1">
      <c r="A14" s="457"/>
      <c r="B14" s="309"/>
      <c r="C14" s="309"/>
      <c r="D14" s="313"/>
      <c r="E14" s="313"/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313"/>
      <c r="Q14" s="314"/>
      <c r="R14" s="314"/>
      <c r="S14" s="314"/>
      <c r="T14" s="31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</row>
    <row r="15" spans="1:36" s="459" customFormat="1" ht="12" thickBot="1">
      <c r="A15" s="676" t="s">
        <v>343</v>
      </c>
      <c r="B15" s="679" t="s">
        <v>344</v>
      </c>
      <c r="C15" s="679" t="s">
        <v>345</v>
      </c>
      <c r="D15" s="679" t="s">
        <v>346</v>
      </c>
      <c r="E15" s="679" t="s">
        <v>347</v>
      </c>
      <c r="F15" s="673" t="s">
        <v>348</v>
      </c>
      <c r="G15" s="674"/>
      <c r="H15" s="674"/>
      <c r="I15" s="674"/>
      <c r="J15" s="674"/>
      <c r="K15" s="674"/>
      <c r="L15" s="674"/>
      <c r="M15" s="674"/>
      <c r="N15" s="674"/>
      <c r="O15" s="674"/>
      <c r="P15" s="674"/>
      <c r="Q15" s="642"/>
      <c r="R15" s="461"/>
      <c r="S15" s="640" t="s">
        <v>349</v>
      </c>
      <c r="T15" s="641"/>
      <c r="U15" s="641"/>
      <c r="V15" s="641"/>
      <c r="W15" s="641"/>
      <c r="X15" s="641"/>
      <c r="Y15" s="641"/>
      <c r="Z15" s="641"/>
      <c r="AA15" s="641"/>
      <c r="AB15" s="641"/>
      <c r="AC15" s="641"/>
      <c r="AD15" s="641"/>
      <c r="AE15" s="641"/>
      <c r="AF15" s="641"/>
      <c r="AG15" s="642"/>
      <c r="AH15" s="643" t="s">
        <v>350</v>
      </c>
      <c r="AI15" s="650" t="s">
        <v>351</v>
      </c>
      <c r="AJ15" s="650" t="s">
        <v>352</v>
      </c>
    </row>
    <row r="16" spans="1:36" s="459" customFormat="1" ht="34.5" customHeight="1" thickBot="1">
      <c r="A16" s="677"/>
      <c r="B16" s="680"/>
      <c r="C16" s="680"/>
      <c r="D16" s="680"/>
      <c r="E16" s="682"/>
      <c r="F16" s="316" t="s">
        <v>40</v>
      </c>
      <c r="G16" s="317" t="s">
        <v>353</v>
      </c>
      <c r="H16" s="317" t="s">
        <v>354</v>
      </c>
      <c r="I16" s="317" t="s">
        <v>355</v>
      </c>
      <c r="J16" s="317" t="s">
        <v>356</v>
      </c>
      <c r="K16" s="317" t="s">
        <v>357</v>
      </c>
      <c r="L16" s="317" t="s">
        <v>358</v>
      </c>
      <c r="M16" s="317" t="s">
        <v>359</v>
      </c>
      <c r="N16" s="317" t="s">
        <v>360</v>
      </c>
      <c r="O16" s="317" t="s">
        <v>361</v>
      </c>
      <c r="P16" s="317" t="s">
        <v>362</v>
      </c>
      <c r="Q16" s="665" t="s">
        <v>36</v>
      </c>
      <c r="R16" s="668" t="s">
        <v>37</v>
      </c>
      <c r="S16" s="669" t="s">
        <v>363</v>
      </c>
      <c r="T16" s="670"/>
      <c r="U16" s="669" t="s">
        <v>364</v>
      </c>
      <c r="V16" s="671"/>
      <c r="W16" s="669" t="s">
        <v>365</v>
      </c>
      <c r="X16" s="670"/>
      <c r="Y16" s="672" t="s">
        <v>366</v>
      </c>
      <c r="Z16" s="672"/>
      <c r="AA16" s="669" t="s">
        <v>367</v>
      </c>
      <c r="AB16" s="671"/>
      <c r="AC16" s="669" t="s">
        <v>368</v>
      </c>
      <c r="AD16" s="675"/>
      <c r="AE16" s="669" t="s">
        <v>39</v>
      </c>
      <c r="AF16" s="670"/>
      <c r="AG16" s="460" t="s">
        <v>369</v>
      </c>
      <c r="AH16" s="644"/>
      <c r="AI16" s="662"/>
      <c r="AJ16" s="662"/>
    </row>
    <row r="17" spans="1:36" s="459" customFormat="1" ht="12.75" customHeight="1">
      <c r="A17" s="677"/>
      <c r="B17" s="680"/>
      <c r="C17" s="680"/>
      <c r="D17" s="680"/>
      <c r="E17" s="682"/>
      <c r="F17" s="318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666"/>
      <c r="R17" s="662"/>
      <c r="S17" s="638" t="s">
        <v>329</v>
      </c>
      <c r="T17" s="650" t="s">
        <v>370</v>
      </c>
      <c r="U17" s="638" t="s">
        <v>329</v>
      </c>
      <c r="V17" s="650" t="s">
        <v>370</v>
      </c>
      <c r="W17" s="663" t="s">
        <v>371</v>
      </c>
      <c r="X17" s="650" t="s">
        <v>370</v>
      </c>
      <c r="Y17" s="656" t="s">
        <v>329</v>
      </c>
      <c r="Z17" s="659" t="s">
        <v>41</v>
      </c>
      <c r="AA17" s="638" t="s">
        <v>371</v>
      </c>
      <c r="AB17" s="638" t="s">
        <v>41</v>
      </c>
      <c r="AC17" s="638" t="s">
        <v>371</v>
      </c>
      <c r="AD17" s="638" t="s">
        <v>41</v>
      </c>
      <c r="AE17" s="638" t="s">
        <v>329</v>
      </c>
      <c r="AF17" s="650" t="s">
        <v>370</v>
      </c>
      <c r="AG17" s="663" t="s">
        <v>41</v>
      </c>
      <c r="AH17" s="644"/>
      <c r="AI17" s="662"/>
      <c r="AJ17" s="662"/>
    </row>
    <row r="18" spans="1:36" s="459" customFormat="1">
      <c r="A18" s="677"/>
      <c r="B18" s="680"/>
      <c r="C18" s="680"/>
      <c r="D18" s="680"/>
      <c r="E18" s="682"/>
      <c r="F18" s="320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666"/>
      <c r="R18" s="662"/>
      <c r="S18" s="644"/>
      <c r="T18" s="651"/>
      <c r="U18" s="662"/>
      <c r="V18" s="651"/>
      <c r="W18" s="644"/>
      <c r="X18" s="651"/>
      <c r="Y18" s="657"/>
      <c r="Z18" s="660"/>
      <c r="AA18" s="662"/>
      <c r="AB18" s="644"/>
      <c r="AC18" s="639"/>
      <c r="AD18" s="639"/>
      <c r="AE18" s="644"/>
      <c r="AF18" s="651"/>
      <c r="AG18" s="644"/>
      <c r="AH18" s="644"/>
      <c r="AI18" s="662"/>
      <c r="AJ18" s="662"/>
    </row>
    <row r="19" spans="1:36" s="459" customFormat="1" ht="73.5" customHeight="1" thickBot="1">
      <c r="A19" s="678"/>
      <c r="B19" s="681"/>
      <c r="C19" s="681"/>
      <c r="D19" s="681"/>
      <c r="E19" s="681"/>
      <c r="F19" s="320" t="s">
        <v>40</v>
      </c>
      <c r="G19" s="321" t="s">
        <v>353</v>
      </c>
      <c r="H19" s="321" t="s">
        <v>354</v>
      </c>
      <c r="I19" s="321" t="s">
        <v>355</v>
      </c>
      <c r="J19" s="321" t="s">
        <v>356</v>
      </c>
      <c r="K19" s="321" t="s">
        <v>357</v>
      </c>
      <c r="L19" s="321" t="s">
        <v>358</v>
      </c>
      <c r="M19" s="321" t="s">
        <v>359</v>
      </c>
      <c r="N19" s="321" t="s">
        <v>360</v>
      </c>
      <c r="O19" s="321" t="s">
        <v>361</v>
      </c>
      <c r="P19" s="321" t="s">
        <v>362</v>
      </c>
      <c r="Q19" s="667"/>
      <c r="R19" s="652"/>
      <c r="S19" s="649"/>
      <c r="T19" s="652"/>
      <c r="U19" s="649"/>
      <c r="V19" s="652"/>
      <c r="W19" s="664"/>
      <c r="X19" s="652"/>
      <c r="Y19" s="658"/>
      <c r="Z19" s="661"/>
      <c r="AA19" s="649"/>
      <c r="AB19" s="649"/>
      <c r="AC19" s="462"/>
      <c r="AD19" s="462"/>
      <c r="AE19" s="649"/>
      <c r="AF19" s="652"/>
      <c r="AG19" s="664"/>
      <c r="AH19" s="645"/>
      <c r="AI19" s="652"/>
      <c r="AJ19" s="652"/>
    </row>
    <row r="20" spans="1:36" s="459" customFormat="1" ht="12" thickBot="1">
      <c r="A20" s="463"/>
      <c r="B20" s="322">
        <v>1</v>
      </c>
      <c r="C20" s="322">
        <v>2</v>
      </c>
      <c r="D20" s="322">
        <v>3</v>
      </c>
      <c r="E20" s="322">
        <v>1</v>
      </c>
      <c r="F20" s="322">
        <v>5</v>
      </c>
      <c r="G20" s="322">
        <v>6</v>
      </c>
      <c r="H20" s="322">
        <v>7</v>
      </c>
      <c r="I20" s="322">
        <v>8</v>
      </c>
      <c r="J20" s="322">
        <v>9</v>
      </c>
      <c r="K20" s="322">
        <v>10</v>
      </c>
      <c r="L20" s="322">
        <v>11</v>
      </c>
      <c r="M20" s="322">
        <v>12</v>
      </c>
      <c r="N20" s="322">
        <v>13</v>
      </c>
      <c r="O20" s="322">
        <v>14</v>
      </c>
      <c r="P20" s="322">
        <v>15</v>
      </c>
      <c r="Q20" s="322">
        <v>16</v>
      </c>
      <c r="R20" s="322">
        <v>17</v>
      </c>
      <c r="S20" s="322">
        <v>18</v>
      </c>
      <c r="T20" s="322">
        <v>19</v>
      </c>
      <c r="U20" s="322">
        <v>20</v>
      </c>
      <c r="V20" s="322">
        <v>21</v>
      </c>
      <c r="W20" s="322">
        <v>22</v>
      </c>
      <c r="X20" s="322">
        <v>23</v>
      </c>
      <c r="Y20" s="322">
        <v>30</v>
      </c>
      <c r="Z20" s="322">
        <v>31</v>
      </c>
      <c r="AA20" s="322">
        <v>26</v>
      </c>
      <c r="AB20" s="322">
        <v>27</v>
      </c>
      <c r="AC20" s="322">
        <v>28</v>
      </c>
      <c r="AD20" s="322">
        <v>29</v>
      </c>
      <c r="AE20" s="322">
        <v>30</v>
      </c>
      <c r="AF20" s="322">
        <v>31</v>
      </c>
      <c r="AG20" s="322">
        <v>34</v>
      </c>
      <c r="AH20" s="322">
        <v>35</v>
      </c>
      <c r="AI20" s="322">
        <v>36</v>
      </c>
      <c r="AJ20" s="322">
        <v>37</v>
      </c>
    </row>
    <row r="21" spans="1:36" s="459" customFormat="1" ht="12" thickBot="1">
      <c r="A21" s="464" t="s">
        <v>224</v>
      </c>
      <c r="B21" s="323"/>
      <c r="C21" s="324"/>
      <c r="D21" s="324"/>
      <c r="E21" s="324"/>
      <c r="F21" s="325" t="s">
        <v>42</v>
      </c>
      <c r="G21" s="325" t="s">
        <v>42</v>
      </c>
      <c r="H21" s="325" t="s">
        <v>42</v>
      </c>
      <c r="I21" s="325" t="s">
        <v>42</v>
      </c>
      <c r="J21" s="325" t="s">
        <v>42</v>
      </c>
      <c r="K21" s="325" t="s">
        <v>42</v>
      </c>
      <c r="L21" s="325" t="s">
        <v>42</v>
      </c>
      <c r="M21" s="325" t="s">
        <v>42</v>
      </c>
      <c r="N21" s="325" t="s">
        <v>42</v>
      </c>
      <c r="O21" s="325" t="s">
        <v>42</v>
      </c>
      <c r="P21" s="325" t="s">
        <v>42</v>
      </c>
      <c r="Q21" s="325" t="s">
        <v>42</v>
      </c>
      <c r="R21" s="325" t="s">
        <v>372</v>
      </c>
      <c r="S21" s="325" t="s">
        <v>340</v>
      </c>
      <c r="T21" s="325" t="s">
        <v>85</v>
      </c>
      <c r="U21" s="325" t="s">
        <v>340</v>
      </c>
      <c r="V21" s="325" t="s">
        <v>136</v>
      </c>
      <c r="W21" s="325" t="s">
        <v>340</v>
      </c>
      <c r="X21" s="325" t="s">
        <v>85</v>
      </c>
      <c r="Y21" s="325" t="s">
        <v>340</v>
      </c>
      <c r="Z21" s="325" t="s">
        <v>85</v>
      </c>
      <c r="AA21" s="325" t="s">
        <v>340</v>
      </c>
      <c r="AB21" s="325" t="s">
        <v>85</v>
      </c>
      <c r="AC21" s="325" t="s">
        <v>340</v>
      </c>
      <c r="AD21" s="325" t="s">
        <v>85</v>
      </c>
      <c r="AE21" s="325" t="s">
        <v>340</v>
      </c>
      <c r="AF21" s="325" t="s">
        <v>85</v>
      </c>
      <c r="AG21" s="325" t="s">
        <v>85</v>
      </c>
      <c r="AH21" s="326" t="s">
        <v>373</v>
      </c>
      <c r="AI21" s="327" t="s">
        <v>45</v>
      </c>
      <c r="AJ21" s="327" t="s">
        <v>45</v>
      </c>
    </row>
    <row r="22" spans="1:36" s="459" customFormat="1">
      <c r="A22" s="464"/>
      <c r="B22" s="328" t="s">
        <v>374</v>
      </c>
      <c r="C22" s="329" t="s">
        <v>375</v>
      </c>
      <c r="D22" s="330" t="s">
        <v>376</v>
      </c>
      <c r="E22" s="331">
        <v>6.05</v>
      </c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>
        <v>1</v>
      </c>
      <c r="Q22" s="331">
        <v>1</v>
      </c>
      <c r="R22" s="332">
        <v>220</v>
      </c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2">
        <f t="shared" ref="AG22:AG44" si="0">R22*10%</f>
        <v>22</v>
      </c>
      <c r="AH22" s="332">
        <f>T22+V22+X22+Z22+AB22+AG22</f>
        <v>22</v>
      </c>
      <c r="AI22" s="332">
        <f>R22+AH22</f>
        <v>242</v>
      </c>
      <c r="AJ22" s="334">
        <f>AI22*12</f>
        <v>2904</v>
      </c>
    </row>
    <row r="23" spans="1:36" s="459" customFormat="1" ht="33.75">
      <c r="A23" s="464"/>
      <c r="B23" s="335" t="s">
        <v>377</v>
      </c>
      <c r="C23" s="336" t="s">
        <v>375</v>
      </c>
      <c r="D23" s="337" t="s">
        <v>378</v>
      </c>
      <c r="E23" s="338"/>
      <c r="F23" s="338"/>
      <c r="G23" s="338"/>
      <c r="H23" s="338"/>
      <c r="I23" s="338">
        <v>1</v>
      </c>
      <c r="J23" s="338">
        <v>1</v>
      </c>
      <c r="K23" s="338">
        <v>1</v>
      </c>
      <c r="L23" s="338">
        <v>1</v>
      </c>
      <c r="M23" s="338">
        <v>2</v>
      </c>
      <c r="N23" s="338">
        <v>2</v>
      </c>
      <c r="O23" s="338">
        <v>1</v>
      </c>
      <c r="P23" s="338">
        <v>3</v>
      </c>
      <c r="Q23" s="331">
        <v>12</v>
      </c>
      <c r="R23" s="339">
        <v>1160</v>
      </c>
      <c r="S23" s="340"/>
      <c r="T23" s="340"/>
      <c r="U23" s="340"/>
      <c r="V23" s="340"/>
      <c r="W23" s="340"/>
      <c r="X23" s="340"/>
      <c r="Y23" s="333"/>
      <c r="Z23" s="333"/>
      <c r="AA23" s="340"/>
      <c r="AB23" s="340"/>
      <c r="AC23" s="340"/>
      <c r="AD23" s="340"/>
      <c r="AE23" s="340"/>
      <c r="AF23" s="340"/>
      <c r="AG23" s="332">
        <f t="shared" si="0"/>
        <v>116</v>
      </c>
      <c r="AH23" s="332">
        <f t="shared" ref="AH23:AH50" si="1">T23+V23+X23+Z23+AB23+AG23</f>
        <v>116</v>
      </c>
      <c r="AI23" s="332">
        <f>R23+AH23</f>
        <v>1276</v>
      </c>
      <c r="AJ23" s="334">
        <f t="shared" ref="AJ23:AJ40" si="2">AI23*12</f>
        <v>15312</v>
      </c>
    </row>
    <row r="24" spans="1:36" s="459" customFormat="1" ht="33.75">
      <c r="A24" s="464"/>
      <c r="B24" s="341" t="s">
        <v>379</v>
      </c>
      <c r="C24" s="336" t="s">
        <v>380</v>
      </c>
      <c r="D24" s="337" t="s">
        <v>376</v>
      </c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>
        <v>2</v>
      </c>
      <c r="P24" s="338"/>
      <c r="Q24" s="331">
        <v>2</v>
      </c>
      <c r="R24" s="339">
        <v>280.39999999999998</v>
      </c>
      <c r="S24" s="340"/>
      <c r="T24" s="340"/>
      <c r="U24" s="340"/>
      <c r="V24" s="340"/>
      <c r="W24" s="340"/>
      <c r="X24" s="340"/>
      <c r="Y24" s="333"/>
      <c r="Z24" s="333"/>
      <c r="AA24" s="340"/>
      <c r="AB24" s="340"/>
      <c r="AC24" s="340"/>
      <c r="AD24" s="340"/>
      <c r="AE24" s="340"/>
      <c r="AF24" s="340"/>
      <c r="AG24" s="332">
        <f t="shared" si="0"/>
        <v>28.04</v>
      </c>
      <c r="AH24" s="332">
        <f t="shared" si="1"/>
        <v>28.04</v>
      </c>
      <c r="AI24" s="332">
        <f>R24+AH24</f>
        <v>308.44</v>
      </c>
      <c r="AJ24" s="334">
        <f t="shared" si="2"/>
        <v>3701.2799999999997</v>
      </c>
    </row>
    <row r="25" spans="1:36">
      <c r="A25" s="465"/>
      <c r="B25" s="341"/>
      <c r="C25" s="342"/>
      <c r="D25" s="343"/>
      <c r="E25" s="344"/>
      <c r="F25" s="345" t="s">
        <v>40</v>
      </c>
      <c r="G25" s="346" t="s">
        <v>353</v>
      </c>
      <c r="H25" s="346" t="s">
        <v>354</v>
      </c>
      <c r="I25" s="346" t="s">
        <v>355</v>
      </c>
      <c r="J25" s="346" t="s">
        <v>356</v>
      </c>
      <c r="K25" s="346" t="s">
        <v>357</v>
      </c>
      <c r="L25" s="346" t="s">
        <v>358</v>
      </c>
      <c r="M25" s="346" t="s">
        <v>359</v>
      </c>
      <c r="N25" s="346" t="s">
        <v>360</v>
      </c>
      <c r="O25" s="346" t="s">
        <v>361</v>
      </c>
      <c r="P25" s="346" t="s">
        <v>362</v>
      </c>
      <c r="Q25" s="347"/>
      <c r="R25" s="348"/>
      <c r="S25" s="349"/>
      <c r="T25" s="349"/>
      <c r="U25" s="349"/>
      <c r="V25" s="344"/>
      <c r="W25" s="344"/>
      <c r="X25" s="344"/>
      <c r="Y25" s="350"/>
      <c r="Z25" s="350"/>
      <c r="AA25" s="344"/>
      <c r="AB25" s="344"/>
      <c r="AC25" s="344"/>
      <c r="AD25" s="344"/>
      <c r="AE25" s="344"/>
      <c r="AF25" s="344"/>
      <c r="AG25" s="332">
        <f t="shared" si="0"/>
        <v>0</v>
      </c>
      <c r="AH25" s="332">
        <f t="shared" si="1"/>
        <v>0</v>
      </c>
      <c r="AI25" s="351"/>
      <c r="AJ25" s="352">
        <f t="shared" si="2"/>
        <v>0</v>
      </c>
    </row>
    <row r="26" spans="1:36">
      <c r="A26" s="465"/>
      <c r="B26" s="353" t="s">
        <v>381</v>
      </c>
      <c r="C26" s="342" t="s">
        <v>382</v>
      </c>
      <c r="D26" s="343" t="s">
        <v>383</v>
      </c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>
        <v>1</v>
      </c>
      <c r="Q26" s="344">
        <f>SUM(F26:P26)</f>
        <v>1</v>
      </c>
      <c r="R26" s="348">
        <v>120</v>
      </c>
      <c r="S26" s="349"/>
      <c r="T26" s="349"/>
      <c r="U26" s="349"/>
      <c r="V26" s="344"/>
      <c r="W26" s="344"/>
      <c r="X26" s="344"/>
      <c r="Y26" s="347">
        <v>1</v>
      </c>
      <c r="Z26" s="347">
        <v>5309</v>
      </c>
      <c r="AA26" s="344"/>
      <c r="AB26" s="344"/>
      <c r="AC26" s="344"/>
      <c r="AD26" s="344"/>
      <c r="AE26" s="344"/>
      <c r="AF26" s="344"/>
      <c r="AG26" s="332">
        <f t="shared" si="0"/>
        <v>12</v>
      </c>
      <c r="AH26" s="332">
        <f t="shared" si="1"/>
        <v>5321</v>
      </c>
      <c r="AI26" s="351">
        <f t="shared" ref="AI26:AI48" si="3">R26+AH26</f>
        <v>5441</v>
      </c>
      <c r="AJ26" s="352">
        <f t="shared" si="2"/>
        <v>65292</v>
      </c>
    </row>
    <row r="27" spans="1:36">
      <c r="A27" s="465"/>
      <c r="B27" s="353" t="s">
        <v>384</v>
      </c>
      <c r="C27" s="342" t="s">
        <v>385</v>
      </c>
      <c r="D27" s="343" t="s">
        <v>376</v>
      </c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>
        <v>1</v>
      </c>
      <c r="Q27" s="344">
        <f t="shared" ref="Q27:Q49" si="4">SUM(F27:P27)</f>
        <v>1</v>
      </c>
      <c r="R27" s="348">
        <v>182.6</v>
      </c>
      <c r="S27" s="349"/>
      <c r="T27" s="349"/>
      <c r="U27" s="349"/>
      <c r="V27" s="344"/>
      <c r="W27" s="344"/>
      <c r="X27" s="344"/>
      <c r="Y27" s="347"/>
      <c r="Z27" s="347"/>
      <c r="AA27" s="344"/>
      <c r="AB27" s="344"/>
      <c r="AC27" s="344"/>
      <c r="AD27" s="344"/>
      <c r="AE27" s="344"/>
      <c r="AF27" s="344"/>
      <c r="AG27" s="332">
        <f t="shared" si="0"/>
        <v>18.260000000000002</v>
      </c>
      <c r="AH27" s="332">
        <f t="shared" si="1"/>
        <v>18.260000000000002</v>
      </c>
      <c r="AI27" s="351">
        <f t="shared" si="3"/>
        <v>200.85999999999999</v>
      </c>
      <c r="AJ27" s="352">
        <f t="shared" si="2"/>
        <v>2410.3199999999997</v>
      </c>
    </row>
    <row r="28" spans="1:36" ht="78.75">
      <c r="A28" s="465"/>
      <c r="B28" s="354" t="s">
        <v>535</v>
      </c>
      <c r="C28" s="342" t="s">
        <v>382</v>
      </c>
      <c r="D28" s="343" t="s">
        <v>386</v>
      </c>
      <c r="E28" s="344"/>
      <c r="F28" s="344">
        <v>1</v>
      </c>
      <c r="G28" s="344">
        <v>1</v>
      </c>
      <c r="H28" s="344"/>
      <c r="I28" s="344">
        <v>1</v>
      </c>
      <c r="J28" s="344"/>
      <c r="K28" s="344">
        <v>1</v>
      </c>
      <c r="L28" s="344">
        <v>1</v>
      </c>
      <c r="M28" s="344">
        <v>1</v>
      </c>
      <c r="N28" s="344">
        <v>1</v>
      </c>
      <c r="O28" s="344"/>
      <c r="P28" s="344">
        <v>1</v>
      </c>
      <c r="Q28" s="344">
        <v>6</v>
      </c>
      <c r="R28" s="348">
        <v>697.2</v>
      </c>
      <c r="S28" s="349"/>
      <c r="T28" s="349"/>
      <c r="U28" s="349"/>
      <c r="V28" s="344"/>
      <c r="W28" s="344"/>
      <c r="X28" s="344"/>
      <c r="Y28" s="347"/>
      <c r="Z28" s="347"/>
      <c r="AA28" s="344"/>
      <c r="AB28" s="344"/>
      <c r="AC28" s="344"/>
      <c r="AD28" s="344"/>
      <c r="AE28" s="344"/>
      <c r="AF28" s="344"/>
      <c r="AG28" s="332">
        <f t="shared" si="0"/>
        <v>69.720000000000013</v>
      </c>
      <c r="AH28" s="332">
        <f t="shared" si="1"/>
        <v>69.720000000000013</v>
      </c>
      <c r="AI28" s="351">
        <f t="shared" si="3"/>
        <v>766.92000000000007</v>
      </c>
      <c r="AJ28" s="352">
        <f t="shared" si="2"/>
        <v>9203.0400000000009</v>
      </c>
    </row>
    <row r="29" spans="1:36">
      <c r="A29" s="465"/>
      <c r="B29" s="341" t="s">
        <v>387</v>
      </c>
      <c r="C29" s="342" t="s">
        <v>433</v>
      </c>
      <c r="D29" s="343" t="s">
        <v>386</v>
      </c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>
        <v>1</v>
      </c>
      <c r="P29" s="344"/>
      <c r="Q29" s="344">
        <f t="shared" si="4"/>
        <v>1</v>
      </c>
      <c r="R29" s="348">
        <v>93.5</v>
      </c>
      <c r="S29" s="349"/>
      <c r="T29" s="349"/>
      <c r="U29" s="349"/>
      <c r="V29" s="344"/>
      <c r="W29" s="344"/>
      <c r="X29" s="344"/>
      <c r="Y29" s="347"/>
      <c r="Z29" s="347"/>
      <c r="AA29" s="344"/>
      <c r="AB29" s="344"/>
      <c r="AC29" s="344"/>
      <c r="AD29" s="344"/>
      <c r="AE29" s="344"/>
      <c r="AF29" s="344"/>
      <c r="AG29" s="332">
        <f t="shared" si="0"/>
        <v>9.35</v>
      </c>
      <c r="AH29" s="332">
        <f t="shared" si="1"/>
        <v>9.35</v>
      </c>
      <c r="AI29" s="351">
        <f t="shared" si="3"/>
        <v>102.85</v>
      </c>
      <c r="AJ29" s="352">
        <f t="shared" si="2"/>
        <v>1234.1999999999998</v>
      </c>
    </row>
    <row r="30" spans="1:36" ht="56.25">
      <c r="A30" s="465"/>
      <c r="B30" s="355" t="s">
        <v>390</v>
      </c>
      <c r="C30" s="356" t="s">
        <v>391</v>
      </c>
      <c r="D30" s="357" t="s">
        <v>389</v>
      </c>
      <c r="E30" s="344"/>
      <c r="F30" s="358"/>
      <c r="G30" s="358">
        <v>1</v>
      </c>
      <c r="H30" s="358"/>
      <c r="I30" s="344"/>
      <c r="J30" s="344">
        <v>0.5</v>
      </c>
      <c r="K30" s="344">
        <v>0.5</v>
      </c>
      <c r="L30" s="344"/>
      <c r="M30" s="344">
        <v>1</v>
      </c>
      <c r="N30" s="344"/>
      <c r="O30" s="344"/>
      <c r="P30" s="344">
        <v>1</v>
      </c>
      <c r="Q30" s="344">
        <f t="shared" si="4"/>
        <v>4</v>
      </c>
      <c r="R30" s="348">
        <v>485.9</v>
      </c>
      <c r="S30" s="349"/>
      <c r="T30" s="349"/>
      <c r="U30" s="349"/>
      <c r="V30" s="344"/>
      <c r="W30" s="344"/>
      <c r="X30" s="344"/>
      <c r="Y30" s="347"/>
      <c r="Z30" s="347"/>
      <c r="AA30" s="344"/>
      <c r="AB30" s="344"/>
      <c r="AC30" s="344"/>
      <c r="AD30" s="344"/>
      <c r="AE30" s="344"/>
      <c r="AF30" s="344"/>
      <c r="AG30" s="332">
        <f t="shared" si="0"/>
        <v>48.59</v>
      </c>
      <c r="AH30" s="332">
        <f t="shared" si="1"/>
        <v>48.59</v>
      </c>
      <c r="AI30" s="351">
        <f t="shared" si="3"/>
        <v>534.49</v>
      </c>
      <c r="AJ30" s="352">
        <f t="shared" si="2"/>
        <v>6413.88</v>
      </c>
    </row>
    <row r="31" spans="1:36">
      <c r="A31" s="465"/>
      <c r="B31" s="341" t="s">
        <v>392</v>
      </c>
      <c r="C31" s="342" t="s">
        <v>385</v>
      </c>
      <c r="D31" s="343" t="s">
        <v>389</v>
      </c>
      <c r="E31" s="344"/>
      <c r="F31" s="344"/>
      <c r="G31" s="344">
        <v>1</v>
      </c>
      <c r="H31" s="344"/>
      <c r="I31" s="344"/>
      <c r="J31" s="344"/>
      <c r="K31" s="344"/>
      <c r="L31" s="344"/>
      <c r="M31" s="344"/>
      <c r="N31" s="344"/>
      <c r="O31" s="344">
        <v>1</v>
      </c>
      <c r="P31" s="344"/>
      <c r="Q31" s="344">
        <f t="shared" si="4"/>
        <v>2</v>
      </c>
      <c r="R31" s="348">
        <v>299.39999999999998</v>
      </c>
      <c r="S31" s="349"/>
      <c r="T31" s="349"/>
      <c r="U31" s="349"/>
      <c r="V31" s="344"/>
      <c r="W31" s="344"/>
      <c r="X31" s="344"/>
      <c r="Y31" s="347"/>
      <c r="Z31" s="347"/>
      <c r="AA31" s="344"/>
      <c r="AB31" s="344"/>
      <c r="AC31" s="344"/>
      <c r="AD31" s="344"/>
      <c r="AE31" s="344"/>
      <c r="AF31" s="344"/>
      <c r="AG31" s="332">
        <f t="shared" si="0"/>
        <v>29.939999999999998</v>
      </c>
      <c r="AH31" s="332">
        <f t="shared" si="1"/>
        <v>29.939999999999998</v>
      </c>
      <c r="AI31" s="351">
        <f t="shared" si="3"/>
        <v>329.34</v>
      </c>
      <c r="AJ31" s="352">
        <f t="shared" si="2"/>
        <v>3952.08</v>
      </c>
    </row>
    <row r="32" spans="1:36" ht="22.5">
      <c r="A32" s="465"/>
      <c r="B32" s="341" t="s">
        <v>393</v>
      </c>
      <c r="C32" s="342" t="s">
        <v>385</v>
      </c>
      <c r="D32" s="343" t="s">
        <v>389</v>
      </c>
      <c r="E32" s="344"/>
      <c r="F32" s="344">
        <v>0.5</v>
      </c>
      <c r="G32" s="344"/>
      <c r="H32" s="344">
        <v>0.25</v>
      </c>
      <c r="I32" s="344"/>
      <c r="J32" s="344"/>
      <c r="K32" s="344"/>
      <c r="L32" s="344"/>
      <c r="M32" s="344"/>
      <c r="N32" s="344"/>
      <c r="O32" s="344"/>
      <c r="P32" s="344"/>
      <c r="Q32" s="344">
        <f t="shared" si="4"/>
        <v>0.75</v>
      </c>
      <c r="R32" s="348">
        <v>149.69999999999999</v>
      </c>
      <c r="S32" s="349"/>
      <c r="T32" s="349"/>
      <c r="U32" s="349"/>
      <c r="V32" s="344"/>
      <c r="W32" s="344"/>
      <c r="X32" s="344"/>
      <c r="Y32" s="347"/>
      <c r="Z32" s="347"/>
      <c r="AA32" s="344"/>
      <c r="AB32" s="344"/>
      <c r="AC32" s="344"/>
      <c r="AD32" s="344"/>
      <c r="AE32" s="344"/>
      <c r="AF32" s="344"/>
      <c r="AG32" s="332">
        <f t="shared" si="0"/>
        <v>14.969999999999999</v>
      </c>
      <c r="AH32" s="332">
        <f t="shared" si="1"/>
        <v>14.969999999999999</v>
      </c>
      <c r="AI32" s="351">
        <f t="shared" si="3"/>
        <v>164.67</v>
      </c>
      <c r="AJ32" s="352">
        <f t="shared" si="2"/>
        <v>1976.04</v>
      </c>
    </row>
    <row r="33" spans="1:36" ht="33.75">
      <c r="A33" s="465"/>
      <c r="B33" s="341" t="s">
        <v>394</v>
      </c>
      <c r="C33" s="342" t="s">
        <v>395</v>
      </c>
      <c r="D33" s="343" t="s">
        <v>383</v>
      </c>
      <c r="E33" s="344"/>
      <c r="F33" s="344"/>
      <c r="G33" s="344">
        <v>2</v>
      </c>
      <c r="H33" s="344"/>
      <c r="I33" s="344"/>
      <c r="J33" s="344"/>
      <c r="K33" s="344"/>
      <c r="L33" s="344"/>
      <c r="M33" s="344"/>
      <c r="N33" s="344"/>
      <c r="O33" s="344"/>
      <c r="P33" s="344"/>
      <c r="Q33" s="344">
        <f t="shared" si="4"/>
        <v>2</v>
      </c>
      <c r="R33" s="348">
        <v>170</v>
      </c>
      <c r="S33" s="349"/>
      <c r="T33" s="349"/>
      <c r="U33" s="349"/>
      <c r="V33" s="344"/>
      <c r="W33" s="344"/>
      <c r="X33" s="344"/>
      <c r="Y33" s="347"/>
      <c r="Z33" s="347"/>
      <c r="AA33" s="344"/>
      <c r="AB33" s="344"/>
      <c r="AC33" s="344"/>
      <c r="AD33" s="344"/>
      <c r="AE33" s="344"/>
      <c r="AF33" s="344"/>
      <c r="AG33" s="332">
        <f t="shared" si="0"/>
        <v>17</v>
      </c>
      <c r="AH33" s="332">
        <f t="shared" si="1"/>
        <v>17</v>
      </c>
      <c r="AI33" s="351">
        <f t="shared" si="3"/>
        <v>187</v>
      </c>
      <c r="AJ33" s="352">
        <f t="shared" si="2"/>
        <v>2244</v>
      </c>
    </row>
    <row r="34" spans="1:36">
      <c r="A34" s="465"/>
      <c r="B34" s="353" t="s">
        <v>396</v>
      </c>
      <c r="C34" s="342" t="s">
        <v>382</v>
      </c>
      <c r="D34" s="343" t="s">
        <v>386</v>
      </c>
      <c r="E34" s="344"/>
      <c r="F34" s="344"/>
      <c r="G34" s="344"/>
      <c r="H34" s="344">
        <v>1</v>
      </c>
      <c r="I34" s="344"/>
      <c r="J34" s="344"/>
      <c r="K34" s="344"/>
      <c r="L34" s="344"/>
      <c r="M34" s="344"/>
      <c r="N34" s="344"/>
      <c r="O34" s="344"/>
      <c r="P34" s="344"/>
      <c r="Q34" s="344">
        <f t="shared" si="4"/>
        <v>1</v>
      </c>
      <c r="R34" s="348">
        <v>109.1</v>
      </c>
      <c r="S34" s="349"/>
      <c r="T34" s="349"/>
      <c r="U34" s="349"/>
      <c r="V34" s="344"/>
      <c r="W34" s="344"/>
      <c r="X34" s="344"/>
      <c r="Y34" s="347">
        <v>1</v>
      </c>
      <c r="Z34" s="347">
        <v>5309</v>
      </c>
      <c r="AA34" s="344"/>
      <c r="AB34" s="344"/>
      <c r="AC34" s="344"/>
      <c r="AD34" s="344"/>
      <c r="AE34" s="344"/>
      <c r="AF34" s="344"/>
      <c r="AG34" s="332">
        <f t="shared" si="0"/>
        <v>10.91</v>
      </c>
      <c r="AH34" s="332">
        <f t="shared" si="1"/>
        <v>5319.91</v>
      </c>
      <c r="AI34" s="351">
        <f t="shared" si="3"/>
        <v>5429.01</v>
      </c>
      <c r="AJ34" s="352">
        <f t="shared" si="2"/>
        <v>65148.12</v>
      </c>
    </row>
    <row r="35" spans="1:36" ht="22.5">
      <c r="A35" s="466"/>
      <c r="B35" s="359" t="s">
        <v>397</v>
      </c>
      <c r="C35" s="356" t="s">
        <v>398</v>
      </c>
      <c r="D35" s="357" t="s">
        <v>389</v>
      </c>
      <c r="E35" s="347"/>
      <c r="F35" s="347"/>
      <c r="G35" s="347"/>
      <c r="H35" s="347"/>
      <c r="I35" s="347"/>
      <c r="J35" s="344"/>
      <c r="K35" s="344"/>
      <c r="L35" s="344"/>
      <c r="M35" s="344"/>
      <c r="N35" s="344"/>
      <c r="O35" s="344"/>
      <c r="P35" s="344">
        <v>1</v>
      </c>
      <c r="Q35" s="344">
        <f t="shared" si="4"/>
        <v>1</v>
      </c>
      <c r="R35" s="348">
        <v>148.30000000000001</v>
      </c>
      <c r="S35" s="349"/>
      <c r="T35" s="349"/>
      <c r="U35" s="349"/>
      <c r="V35" s="344"/>
      <c r="W35" s="344"/>
      <c r="X35" s="344"/>
      <c r="Y35" s="350"/>
      <c r="Z35" s="350"/>
      <c r="AA35" s="344"/>
      <c r="AB35" s="344"/>
      <c r="AC35" s="344"/>
      <c r="AD35" s="344"/>
      <c r="AE35" s="344"/>
      <c r="AF35" s="344"/>
      <c r="AG35" s="332">
        <f t="shared" si="0"/>
        <v>14.830000000000002</v>
      </c>
      <c r="AH35" s="332">
        <f t="shared" si="1"/>
        <v>14.830000000000002</v>
      </c>
      <c r="AI35" s="351">
        <f t="shared" si="3"/>
        <v>163.13000000000002</v>
      </c>
      <c r="AJ35" s="352">
        <f t="shared" si="2"/>
        <v>1957.5600000000004</v>
      </c>
    </row>
    <row r="36" spans="1:36">
      <c r="A36" s="466"/>
      <c r="B36" s="359" t="s">
        <v>399</v>
      </c>
      <c r="C36" s="356" t="s">
        <v>398</v>
      </c>
      <c r="D36" s="357" t="s">
        <v>383</v>
      </c>
      <c r="E36" s="347"/>
      <c r="F36" s="347"/>
      <c r="G36" s="347"/>
      <c r="H36" s="347"/>
      <c r="I36" s="347">
        <v>1</v>
      </c>
      <c r="J36" s="344"/>
      <c r="K36" s="344"/>
      <c r="L36" s="344">
        <v>0.5</v>
      </c>
      <c r="M36" s="344"/>
      <c r="N36" s="344"/>
      <c r="O36" s="344"/>
      <c r="P36" s="344"/>
      <c r="Q36" s="344">
        <v>1.5</v>
      </c>
      <c r="R36" s="348">
        <v>133.80000000000001</v>
      </c>
      <c r="S36" s="349"/>
      <c r="T36" s="349"/>
      <c r="U36" s="349"/>
      <c r="V36" s="344"/>
      <c r="W36" s="344"/>
      <c r="X36" s="344"/>
      <c r="Y36" s="350"/>
      <c r="Z36" s="350"/>
      <c r="AA36" s="344"/>
      <c r="AB36" s="344"/>
      <c r="AC36" s="344"/>
      <c r="AD36" s="344"/>
      <c r="AE36" s="344"/>
      <c r="AF36" s="344"/>
      <c r="AG36" s="332">
        <f t="shared" si="0"/>
        <v>13.380000000000003</v>
      </c>
      <c r="AH36" s="332">
        <f t="shared" si="1"/>
        <v>13.380000000000003</v>
      </c>
      <c r="AI36" s="351">
        <f t="shared" si="3"/>
        <v>147.18</v>
      </c>
      <c r="AJ36" s="352">
        <f t="shared" si="2"/>
        <v>1766.16</v>
      </c>
    </row>
    <row r="37" spans="1:36" ht="22.5">
      <c r="A37" s="466"/>
      <c r="B37" s="360" t="s">
        <v>400</v>
      </c>
      <c r="C37" s="356" t="s">
        <v>398</v>
      </c>
      <c r="D37" s="357" t="s">
        <v>383</v>
      </c>
      <c r="E37" s="361"/>
      <c r="F37" s="361"/>
      <c r="G37" s="361"/>
      <c r="H37" s="361"/>
      <c r="I37" s="361">
        <v>1.25</v>
      </c>
      <c r="J37" s="362"/>
      <c r="K37" s="362"/>
      <c r="L37" s="362"/>
      <c r="M37" s="362"/>
      <c r="N37" s="362"/>
      <c r="O37" s="362"/>
      <c r="P37" s="362"/>
      <c r="Q37" s="362">
        <f t="shared" si="4"/>
        <v>1.25</v>
      </c>
      <c r="R37" s="35">
        <v>126</v>
      </c>
      <c r="S37" s="362"/>
      <c r="T37" s="362"/>
      <c r="U37" s="362"/>
      <c r="V37" s="362"/>
      <c r="W37" s="362"/>
      <c r="X37" s="362"/>
      <c r="Y37" s="361"/>
      <c r="Z37" s="350"/>
      <c r="AA37" s="362"/>
      <c r="AB37" s="362"/>
      <c r="AC37" s="362"/>
      <c r="AD37" s="362"/>
      <c r="AE37" s="362"/>
      <c r="AF37" s="362"/>
      <c r="AG37" s="332">
        <f t="shared" si="0"/>
        <v>12.600000000000001</v>
      </c>
      <c r="AH37" s="332">
        <f t="shared" si="1"/>
        <v>12.600000000000001</v>
      </c>
      <c r="AI37" s="351">
        <f t="shared" si="3"/>
        <v>138.6</v>
      </c>
      <c r="AJ37" s="352">
        <f t="shared" si="2"/>
        <v>1663.1999999999998</v>
      </c>
    </row>
    <row r="38" spans="1:36">
      <c r="A38" s="466"/>
      <c r="B38" s="363" t="s">
        <v>401</v>
      </c>
      <c r="C38" s="356" t="s">
        <v>398</v>
      </c>
      <c r="D38" s="357" t="s">
        <v>383</v>
      </c>
      <c r="E38" s="347"/>
      <c r="F38" s="347"/>
      <c r="G38" s="347"/>
      <c r="H38" s="347"/>
      <c r="I38" s="347">
        <v>1.5</v>
      </c>
      <c r="J38" s="344"/>
      <c r="K38" s="344"/>
      <c r="L38" s="344"/>
      <c r="M38" s="344"/>
      <c r="N38" s="344"/>
      <c r="O38" s="344"/>
      <c r="P38" s="344"/>
      <c r="Q38" s="344">
        <f t="shared" si="4"/>
        <v>1.5</v>
      </c>
      <c r="R38" s="348">
        <v>133</v>
      </c>
      <c r="S38" s="349"/>
      <c r="T38" s="349"/>
      <c r="U38" s="349"/>
      <c r="V38" s="344"/>
      <c r="W38" s="344"/>
      <c r="X38" s="344"/>
      <c r="Y38" s="350"/>
      <c r="Z38" s="350"/>
      <c r="AA38" s="344"/>
      <c r="AB38" s="344"/>
      <c r="AC38" s="344"/>
      <c r="AD38" s="344"/>
      <c r="AE38" s="344"/>
      <c r="AF38" s="344"/>
      <c r="AG38" s="332">
        <f t="shared" si="0"/>
        <v>13.3</v>
      </c>
      <c r="AH38" s="332">
        <f t="shared" si="1"/>
        <v>13.3</v>
      </c>
      <c r="AI38" s="351">
        <f t="shared" si="3"/>
        <v>146.30000000000001</v>
      </c>
      <c r="AJ38" s="352">
        <f t="shared" si="2"/>
        <v>1755.6000000000001</v>
      </c>
    </row>
    <row r="39" spans="1:36">
      <c r="A39" s="466"/>
      <c r="B39" s="363" t="s">
        <v>401</v>
      </c>
      <c r="C39" s="356" t="s">
        <v>398</v>
      </c>
      <c r="D39" s="357" t="s">
        <v>389</v>
      </c>
      <c r="E39" s="347"/>
      <c r="F39" s="347"/>
      <c r="G39" s="347"/>
      <c r="H39" s="347">
        <v>0.5</v>
      </c>
      <c r="I39" s="347"/>
      <c r="J39" s="344"/>
      <c r="K39" s="344">
        <v>1.5</v>
      </c>
      <c r="L39" s="344"/>
      <c r="M39" s="344">
        <v>0.5</v>
      </c>
      <c r="N39" s="344"/>
      <c r="O39" s="344">
        <v>0.75</v>
      </c>
      <c r="P39" s="344"/>
      <c r="Q39" s="344">
        <f t="shared" si="4"/>
        <v>3.25</v>
      </c>
      <c r="R39" s="348">
        <v>357.4</v>
      </c>
      <c r="S39" s="349"/>
      <c r="T39" s="349"/>
      <c r="U39" s="349"/>
      <c r="V39" s="344"/>
      <c r="W39" s="344"/>
      <c r="X39" s="344"/>
      <c r="Y39" s="350"/>
      <c r="Z39" s="350"/>
      <c r="AA39" s="344"/>
      <c r="AB39" s="344"/>
      <c r="AC39" s="344"/>
      <c r="AD39" s="344"/>
      <c r="AE39" s="344"/>
      <c r="AF39" s="344"/>
      <c r="AG39" s="332">
        <f t="shared" si="0"/>
        <v>35.74</v>
      </c>
      <c r="AH39" s="332">
        <f t="shared" si="1"/>
        <v>35.74</v>
      </c>
      <c r="AI39" s="351">
        <f t="shared" si="3"/>
        <v>393.14</v>
      </c>
      <c r="AJ39" s="352">
        <f t="shared" si="2"/>
        <v>4717.68</v>
      </c>
    </row>
    <row r="40" spans="1:36">
      <c r="A40" s="466"/>
      <c r="B40" s="479" t="s">
        <v>401</v>
      </c>
      <c r="C40" s="342" t="s">
        <v>402</v>
      </c>
      <c r="D40" s="343" t="s">
        <v>389</v>
      </c>
      <c r="E40" s="347"/>
      <c r="F40" s="347"/>
      <c r="G40" s="347"/>
      <c r="H40" s="347"/>
      <c r="I40" s="347"/>
      <c r="J40" s="344"/>
      <c r="K40" s="344"/>
      <c r="L40" s="344"/>
      <c r="M40" s="344"/>
      <c r="N40" s="344">
        <v>0.5</v>
      </c>
      <c r="O40" s="344"/>
      <c r="P40" s="344"/>
      <c r="Q40" s="344">
        <f t="shared" si="4"/>
        <v>0.5</v>
      </c>
      <c r="R40" s="348">
        <v>74</v>
      </c>
      <c r="S40" s="349"/>
      <c r="T40" s="349"/>
      <c r="U40" s="349"/>
      <c r="V40" s="344"/>
      <c r="W40" s="344"/>
      <c r="X40" s="344"/>
      <c r="Y40" s="350"/>
      <c r="Z40" s="350"/>
      <c r="AA40" s="344"/>
      <c r="AB40" s="344"/>
      <c r="AC40" s="344"/>
      <c r="AD40" s="344"/>
      <c r="AE40" s="344"/>
      <c r="AF40" s="344"/>
      <c r="AG40" s="332">
        <f t="shared" si="0"/>
        <v>7.4</v>
      </c>
      <c r="AH40" s="332">
        <f t="shared" si="1"/>
        <v>7.4</v>
      </c>
      <c r="AI40" s="351">
        <f t="shared" si="3"/>
        <v>81.400000000000006</v>
      </c>
      <c r="AJ40" s="352">
        <f t="shared" si="2"/>
        <v>976.80000000000007</v>
      </c>
    </row>
    <row r="41" spans="1:36">
      <c r="A41" s="467"/>
      <c r="B41" s="653" t="s">
        <v>403</v>
      </c>
      <c r="C41" s="362" t="s">
        <v>404</v>
      </c>
      <c r="D41" s="362">
        <v>1</v>
      </c>
      <c r="E41" s="362"/>
      <c r="F41" s="362"/>
      <c r="G41" s="362"/>
      <c r="H41" s="362"/>
      <c r="I41" s="362"/>
      <c r="J41" s="362">
        <v>2</v>
      </c>
      <c r="K41" s="362"/>
      <c r="L41" s="362">
        <v>1</v>
      </c>
      <c r="M41" s="362"/>
      <c r="N41" s="362">
        <v>4</v>
      </c>
      <c r="O41" s="362">
        <v>5</v>
      </c>
      <c r="P41" s="362">
        <v>9</v>
      </c>
      <c r="Q41" s="362">
        <f t="shared" si="4"/>
        <v>21</v>
      </c>
      <c r="R41" s="35">
        <v>1977.1</v>
      </c>
      <c r="S41" s="362">
        <v>9</v>
      </c>
      <c r="T41" s="35">
        <v>100877</v>
      </c>
      <c r="U41" s="362">
        <v>17</v>
      </c>
      <c r="V41" s="35">
        <v>98994</v>
      </c>
      <c r="W41" s="362"/>
      <c r="X41" s="362"/>
      <c r="Y41" s="36"/>
      <c r="Z41" s="36"/>
      <c r="AA41" s="362">
        <v>5</v>
      </c>
      <c r="AB41" s="35">
        <v>10617</v>
      </c>
      <c r="AC41" s="362">
        <v>5</v>
      </c>
      <c r="AD41" s="35">
        <v>11504</v>
      </c>
      <c r="AE41" s="35"/>
      <c r="AF41" s="35"/>
      <c r="AG41" s="364">
        <f t="shared" si="0"/>
        <v>197.71</v>
      </c>
      <c r="AH41" s="332">
        <f t="shared" si="1"/>
        <v>210685.71</v>
      </c>
      <c r="AI41" s="36">
        <f t="shared" si="3"/>
        <v>212662.81</v>
      </c>
      <c r="AJ41" s="365">
        <f>AI41*12/1000</f>
        <v>2551.9537199999995</v>
      </c>
    </row>
    <row r="42" spans="1:36">
      <c r="A42" s="467"/>
      <c r="B42" s="654"/>
      <c r="C42" s="362" t="s">
        <v>404</v>
      </c>
      <c r="D42" s="362">
        <v>2</v>
      </c>
      <c r="E42" s="362"/>
      <c r="F42" s="362"/>
      <c r="G42" s="362"/>
      <c r="H42" s="362"/>
      <c r="I42" s="362"/>
      <c r="J42" s="362">
        <v>1</v>
      </c>
      <c r="K42" s="362">
        <v>3</v>
      </c>
      <c r="L42" s="362">
        <v>1</v>
      </c>
      <c r="M42" s="362">
        <v>5</v>
      </c>
      <c r="N42" s="362">
        <v>6</v>
      </c>
      <c r="O42" s="362">
        <v>4</v>
      </c>
      <c r="P42" s="362">
        <v>5</v>
      </c>
      <c r="Q42" s="362">
        <v>27</v>
      </c>
      <c r="R42" s="35">
        <v>2365.1999999999998</v>
      </c>
      <c r="S42" s="362">
        <v>9</v>
      </c>
      <c r="T42" s="35">
        <v>88486</v>
      </c>
      <c r="U42" s="362">
        <v>21</v>
      </c>
      <c r="V42" s="35">
        <v>102144</v>
      </c>
      <c r="W42" s="362"/>
      <c r="X42" s="362"/>
      <c r="Y42" s="36"/>
      <c r="Z42" s="36"/>
      <c r="AA42" s="362">
        <v>5</v>
      </c>
      <c r="AB42" s="35">
        <v>3538</v>
      </c>
      <c r="AC42" s="362">
        <v>5</v>
      </c>
      <c r="AD42" s="35">
        <v>11945</v>
      </c>
      <c r="AE42" s="35"/>
      <c r="AF42" s="35"/>
      <c r="AG42" s="364">
        <f t="shared" si="0"/>
        <v>236.51999999999998</v>
      </c>
      <c r="AH42" s="332">
        <f t="shared" si="1"/>
        <v>194404.52</v>
      </c>
      <c r="AI42" s="36">
        <f t="shared" si="3"/>
        <v>196769.72</v>
      </c>
      <c r="AJ42" s="365">
        <f t="shared" ref="AJ42:AJ49" si="5">AI42*12/1000</f>
        <v>2361.2366400000001</v>
      </c>
    </row>
    <row r="43" spans="1:36">
      <c r="A43" s="467"/>
      <c r="B43" s="654"/>
      <c r="C43" s="362" t="s">
        <v>404</v>
      </c>
      <c r="D43" s="362">
        <v>3</v>
      </c>
      <c r="E43" s="362"/>
      <c r="F43" s="362"/>
      <c r="G43" s="362"/>
      <c r="H43" s="362">
        <v>2</v>
      </c>
      <c r="I43" s="362">
        <v>4</v>
      </c>
      <c r="J43" s="362">
        <v>6</v>
      </c>
      <c r="K43" s="362">
        <v>8</v>
      </c>
      <c r="L43" s="362">
        <v>3</v>
      </c>
      <c r="M43" s="362">
        <v>2</v>
      </c>
      <c r="N43" s="362"/>
      <c r="O43" s="362"/>
      <c r="P43" s="362">
        <v>1</v>
      </c>
      <c r="Q43" s="362">
        <v>30</v>
      </c>
      <c r="R43" s="35">
        <v>2436.8000000000002</v>
      </c>
      <c r="S43" s="362">
        <v>11</v>
      </c>
      <c r="T43" s="35">
        <v>104411</v>
      </c>
      <c r="U43" s="362">
        <v>23</v>
      </c>
      <c r="V43" s="35">
        <v>115251</v>
      </c>
      <c r="W43" s="362"/>
      <c r="X43" s="362"/>
      <c r="Y43" s="36"/>
      <c r="Z43" s="36"/>
      <c r="AA43" s="362">
        <v>6</v>
      </c>
      <c r="AB43" s="35">
        <v>7080</v>
      </c>
      <c r="AC43" s="362">
        <v>8</v>
      </c>
      <c r="AD43" s="35">
        <v>22121</v>
      </c>
      <c r="AE43" s="35"/>
      <c r="AF43" s="35"/>
      <c r="AG43" s="364">
        <f t="shared" si="0"/>
        <v>243.68000000000004</v>
      </c>
      <c r="AH43" s="332">
        <f t="shared" si="1"/>
        <v>226985.68</v>
      </c>
      <c r="AI43" s="36">
        <f t="shared" si="3"/>
        <v>229422.47999999998</v>
      </c>
      <c r="AJ43" s="365">
        <f>AI43*12/1000</f>
        <v>2753.0697599999999</v>
      </c>
    </row>
    <row r="44" spans="1:36">
      <c r="A44" s="467"/>
      <c r="B44" s="654"/>
      <c r="C44" s="362" t="s">
        <v>404</v>
      </c>
      <c r="D44" s="362">
        <v>4</v>
      </c>
      <c r="E44" s="362"/>
      <c r="F44" s="362">
        <v>2</v>
      </c>
      <c r="G44" s="362">
        <v>3</v>
      </c>
      <c r="H44" s="362">
        <v>5</v>
      </c>
      <c r="I44" s="362">
        <v>2</v>
      </c>
      <c r="J44" s="362">
        <v>3</v>
      </c>
      <c r="K44" s="362">
        <v>8</v>
      </c>
      <c r="L44" s="362">
        <v>3</v>
      </c>
      <c r="M44" s="362">
        <v>1</v>
      </c>
      <c r="N44" s="362">
        <v>1</v>
      </c>
      <c r="O44" s="362">
        <v>2</v>
      </c>
      <c r="P44" s="362">
        <v>8</v>
      </c>
      <c r="Q44" s="362">
        <v>38</v>
      </c>
      <c r="R44" s="35">
        <v>2757.2</v>
      </c>
      <c r="S44" s="362">
        <v>9</v>
      </c>
      <c r="T44" s="35">
        <v>93793</v>
      </c>
      <c r="U44" s="362">
        <v>18</v>
      </c>
      <c r="V44" s="35">
        <v>86054</v>
      </c>
      <c r="W44" s="362"/>
      <c r="X44" s="362"/>
      <c r="Y44" s="36"/>
      <c r="Z44" s="36"/>
      <c r="AA44" s="362">
        <v>8</v>
      </c>
      <c r="AB44" s="35">
        <v>8406</v>
      </c>
      <c r="AC44" s="362">
        <v>7</v>
      </c>
      <c r="AD44" s="35">
        <v>15928</v>
      </c>
      <c r="AE44" s="35"/>
      <c r="AF44" s="35"/>
      <c r="AG44" s="364">
        <f t="shared" si="0"/>
        <v>275.71999999999997</v>
      </c>
      <c r="AH44" s="332">
        <f t="shared" si="1"/>
        <v>188528.72</v>
      </c>
      <c r="AI44" s="36">
        <f t="shared" si="3"/>
        <v>191285.92</v>
      </c>
      <c r="AJ44" s="365">
        <f t="shared" si="5"/>
        <v>2295.4310399999999</v>
      </c>
    </row>
    <row r="45" spans="1:36">
      <c r="A45" s="467"/>
      <c r="B45" s="654"/>
      <c r="C45" s="356" t="s">
        <v>391</v>
      </c>
      <c r="D45" s="357" t="s">
        <v>389</v>
      </c>
      <c r="E45" s="362"/>
      <c r="F45" s="362"/>
      <c r="G45" s="362"/>
      <c r="H45" s="362">
        <v>1</v>
      </c>
      <c r="I45" s="362"/>
      <c r="J45" s="362"/>
      <c r="K45" s="362"/>
      <c r="L45" s="362"/>
      <c r="M45" s="362"/>
      <c r="N45" s="362"/>
      <c r="O45" s="362"/>
      <c r="P45" s="362"/>
      <c r="Q45" s="362">
        <f>SUM(E45:P45)</f>
        <v>1</v>
      </c>
      <c r="R45" s="35">
        <v>77.900000000000006</v>
      </c>
      <c r="S45" s="362"/>
      <c r="T45" s="35"/>
      <c r="U45" s="362">
        <v>2</v>
      </c>
      <c r="V45" s="35">
        <v>1327</v>
      </c>
      <c r="W45" s="362">
        <v>3</v>
      </c>
      <c r="X45" s="362">
        <v>10617</v>
      </c>
      <c r="Y45" s="36"/>
      <c r="Z45" s="36"/>
      <c r="AA45" s="362"/>
      <c r="AB45" s="35"/>
      <c r="AC45" s="362">
        <v>1</v>
      </c>
      <c r="AD45" s="35">
        <v>1327</v>
      </c>
      <c r="AE45" s="35"/>
      <c r="AF45" s="35"/>
      <c r="AG45" s="364">
        <f>R45*10%+100</f>
        <v>107.79</v>
      </c>
      <c r="AH45" s="332">
        <f t="shared" si="1"/>
        <v>12051.79</v>
      </c>
      <c r="AI45" s="36">
        <f t="shared" si="3"/>
        <v>12129.69</v>
      </c>
      <c r="AJ45" s="365">
        <f>AI45*12/1000-0.1</f>
        <v>145.45627999999999</v>
      </c>
    </row>
    <row r="46" spans="1:36">
      <c r="A46" s="467"/>
      <c r="B46" s="654"/>
      <c r="C46" s="362" t="s">
        <v>402</v>
      </c>
      <c r="D46" s="362">
        <v>1</v>
      </c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>
        <v>1</v>
      </c>
      <c r="Q46" s="362">
        <f t="shared" si="4"/>
        <v>1</v>
      </c>
      <c r="R46" s="35">
        <v>99.9</v>
      </c>
      <c r="S46" s="362"/>
      <c r="T46" s="35"/>
      <c r="U46" s="362">
        <v>1</v>
      </c>
      <c r="V46" s="35">
        <v>9678</v>
      </c>
      <c r="W46" s="362"/>
      <c r="X46" s="362"/>
      <c r="Y46" s="36"/>
      <c r="Z46" s="36"/>
      <c r="AA46" s="362"/>
      <c r="AB46" s="35"/>
      <c r="AC46" s="362">
        <v>1</v>
      </c>
      <c r="AD46" s="35">
        <v>2655</v>
      </c>
      <c r="AE46" s="35"/>
      <c r="AF46" s="35"/>
      <c r="AG46" s="364">
        <f>R46*10%</f>
        <v>9.990000000000002</v>
      </c>
      <c r="AH46" s="332">
        <f t="shared" si="1"/>
        <v>9687.99</v>
      </c>
      <c r="AI46" s="36">
        <f t="shared" si="3"/>
        <v>9787.89</v>
      </c>
      <c r="AJ46" s="365">
        <f t="shared" si="5"/>
        <v>117.45468</v>
      </c>
    </row>
    <row r="47" spans="1:36">
      <c r="A47" s="467"/>
      <c r="B47" s="654"/>
      <c r="C47" s="362" t="s">
        <v>402</v>
      </c>
      <c r="D47" s="362">
        <v>2</v>
      </c>
      <c r="E47" s="362"/>
      <c r="F47" s="362"/>
      <c r="G47" s="362"/>
      <c r="H47" s="362"/>
      <c r="I47" s="362"/>
      <c r="J47" s="362"/>
      <c r="K47" s="362"/>
      <c r="L47" s="362">
        <v>1</v>
      </c>
      <c r="M47" s="362"/>
      <c r="N47" s="362">
        <v>1</v>
      </c>
      <c r="O47" s="362"/>
      <c r="P47" s="362"/>
      <c r="Q47" s="362">
        <f t="shared" si="4"/>
        <v>2</v>
      </c>
      <c r="R47" s="35">
        <v>152.9</v>
      </c>
      <c r="S47" s="362">
        <v>2</v>
      </c>
      <c r="T47" s="35">
        <v>17698</v>
      </c>
      <c r="U47" s="362">
        <v>2</v>
      </c>
      <c r="V47" s="35">
        <v>14158</v>
      </c>
      <c r="W47" s="362"/>
      <c r="X47" s="362"/>
      <c r="Y47" s="36"/>
      <c r="Z47" s="36"/>
      <c r="AA47" s="362"/>
      <c r="AB47" s="35"/>
      <c r="AC47" s="362"/>
      <c r="AD47" s="35"/>
      <c r="AE47" s="35"/>
      <c r="AF47" s="35"/>
      <c r="AG47" s="364">
        <f>R47*10%</f>
        <v>15.290000000000001</v>
      </c>
      <c r="AH47" s="332">
        <f t="shared" si="1"/>
        <v>31871.29</v>
      </c>
      <c r="AI47" s="36">
        <f t="shared" si="3"/>
        <v>32024.190000000002</v>
      </c>
      <c r="AJ47" s="365">
        <f t="shared" si="5"/>
        <v>384.29028000000005</v>
      </c>
    </row>
    <row r="48" spans="1:36">
      <c r="A48" s="467"/>
      <c r="B48" s="654"/>
      <c r="C48" s="362" t="s">
        <v>402</v>
      </c>
      <c r="D48" s="362">
        <v>3</v>
      </c>
      <c r="E48" s="362"/>
      <c r="F48" s="362"/>
      <c r="G48" s="362"/>
      <c r="H48" s="362"/>
      <c r="I48" s="362"/>
      <c r="J48" s="362">
        <v>1</v>
      </c>
      <c r="K48" s="362"/>
      <c r="L48" s="362"/>
      <c r="M48" s="362"/>
      <c r="N48" s="362"/>
      <c r="O48" s="362"/>
      <c r="P48" s="362"/>
      <c r="Q48" s="362">
        <f t="shared" si="4"/>
        <v>1</v>
      </c>
      <c r="R48" s="35">
        <v>68.099999999999994</v>
      </c>
      <c r="S48" s="362"/>
      <c r="T48" s="35"/>
      <c r="U48" s="362"/>
      <c r="V48" s="35"/>
      <c r="W48" s="362"/>
      <c r="X48" s="362"/>
      <c r="Y48" s="36"/>
      <c r="Z48" s="36"/>
      <c r="AA48" s="362"/>
      <c r="AB48" s="35"/>
      <c r="AC48" s="362"/>
      <c r="AD48" s="35"/>
      <c r="AE48" s="35"/>
      <c r="AF48" s="35"/>
      <c r="AG48" s="364">
        <f>R48*10%</f>
        <v>6.81</v>
      </c>
      <c r="AH48" s="332">
        <f t="shared" si="1"/>
        <v>6.81</v>
      </c>
      <c r="AI48" s="36">
        <f t="shared" si="3"/>
        <v>74.91</v>
      </c>
      <c r="AJ48" s="365">
        <f t="shared" si="5"/>
        <v>0.89891999999999994</v>
      </c>
    </row>
    <row r="49" spans="1:38" ht="12" thickBot="1">
      <c r="A49" s="467"/>
      <c r="B49" s="655"/>
      <c r="C49" s="362" t="s">
        <v>402</v>
      </c>
      <c r="D49" s="362">
        <v>4</v>
      </c>
      <c r="E49" s="362"/>
      <c r="F49" s="362"/>
      <c r="G49" s="362">
        <v>4</v>
      </c>
      <c r="H49" s="362">
        <v>2</v>
      </c>
      <c r="I49" s="362"/>
      <c r="J49" s="362"/>
      <c r="K49" s="362">
        <v>1</v>
      </c>
      <c r="L49" s="362">
        <v>1</v>
      </c>
      <c r="M49" s="362">
        <v>1</v>
      </c>
      <c r="N49" s="362">
        <v>1</v>
      </c>
      <c r="O49" s="362">
        <v>1</v>
      </c>
      <c r="P49" s="362">
        <v>1</v>
      </c>
      <c r="Q49" s="366">
        <f t="shared" si="4"/>
        <v>12</v>
      </c>
      <c r="R49" s="35">
        <v>732.6</v>
      </c>
      <c r="S49" s="362">
        <v>4</v>
      </c>
      <c r="T49" s="35">
        <v>54827</v>
      </c>
      <c r="U49" s="362">
        <v>8</v>
      </c>
      <c r="V49" s="35">
        <v>40686</v>
      </c>
      <c r="W49" s="362"/>
      <c r="X49" s="362"/>
      <c r="Y49" s="36"/>
      <c r="Z49" s="36"/>
      <c r="AA49" s="362">
        <v>3</v>
      </c>
      <c r="AB49" s="35">
        <v>3982</v>
      </c>
      <c r="AC49" s="362">
        <v>4</v>
      </c>
      <c r="AD49" s="35">
        <v>13061</v>
      </c>
      <c r="AE49" s="35"/>
      <c r="AF49" s="35"/>
      <c r="AG49" s="364">
        <f>R49*10%</f>
        <v>73.260000000000005</v>
      </c>
      <c r="AH49" s="400">
        <f t="shared" si="1"/>
        <v>99568.26</v>
      </c>
      <c r="AI49" s="367">
        <f>R49+AH49+120</f>
        <v>100420.86</v>
      </c>
      <c r="AJ49" s="365">
        <f t="shared" si="5"/>
        <v>1205.0503200000001</v>
      </c>
    </row>
    <row r="50" spans="1:38" ht="12" thickBot="1">
      <c r="A50" s="468" t="s">
        <v>405</v>
      </c>
      <c r="B50" s="368"/>
      <c r="C50" s="369"/>
      <c r="D50" s="369"/>
      <c r="E50" s="369"/>
      <c r="F50" s="370">
        <f t="shared" ref="F50:P50" si="6">SUM(F41:F49)</f>
        <v>2</v>
      </c>
      <c r="G50" s="370">
        <f t="shared" si="6"/>
        <v>7</v>
      </c>
      <c r="H50" s="370">
        <f t="shared" si="6"/>
        <v>10</v>
      </c>
      <c r="I50" s="370">
        <f t="shared" si="6"/>
        <v>6</v>
      </c>
      <c r="J50" s="370">
        <f t="shared" si="6"/>
        <v>13</v>
      </c>
      <c r="K50" s="370">
        <f t="shared" si="6"/>
        <v>20</v>
      </c>
      <c r="L50" s="370">
        <f t="shared" si="6"/>
        <v>10</v>
      </c>
      <c r="M50" s="370">
        <f t="shared" si="6"/>
        <v>9</v>
      </c>
      <c r="N50" s="370">
        <f t="shared" si="6"/>
        <v>13</v>
      </c>
      <c r="O50" s="370">
        <f t="shared" si="6"/>
        <v>12</v>
      </c>
      <c r="P50" s="371">
        <f t="shared" si="6"/>
        <v>25</v>
      </c>
      <c r="Q50" s="469">
        <f>SUM(Q22:Q49)</f>
        <v>175.75</v>
      </c>
      <c r="R50" s="372">
        <f>SUM(R22:R49)</f>
        <v>15607.999999999998</v>
      </c>
      <c r="S50" s="370">
        <f>SUM(S41:S49)</f>
        <v>44</v>
      </c>
      <c r="T50" s="373">
        <f>SUM(T41:T49)/1000</f>
        <v>460.09199999999998</v>
      </c>
      <c r="U50" s="370">
        <f>SUM(U41:U49)</f>
        <v>92</v>
      </c>
      <c r="V50" s="373">
        <f>SUM(V41:V49)/1000</f>
        <v>468.29199999999997</v>
      </c>
      <c r="W50" s="370">
        <f>SUM(W41:W49)</f>
        <v>3</v>
      </c>
      <c r="X50" s="374">
        <f>SUM(X41:X49)/1000</f>
        <v>10.617000000000001</v>
      </c>
      <c r="Y50" s="373">
        <f>SUM(Y22:Y49)</f>
        <v>2</v>
      </c>
      <c r="Z50" s="373">
        <f>SUM(Z22:Z49)/1000</f>
        <v>10.618</v>
      </c>
      <c r="AA50" s="370">
        <f>SUM(AA41:AA49)</f>
        <v>27</v>
      </c>
      <c r="AB50" s="373">
        <f>SUM(AB41:AB49)/1000</f>
        <v>33.622999999999998</v>
      </c>
      <c r="AC50" s="373">
        <f>SUM(AC41:AC49)</f>
        <v>31</v>
      </c>
      <c r="AD50" s="373">
        <f>SUM(AD41:AD49)/1000</f>
        <v>78.540999999999997</v>
      </c>
      <c r="AE50" s="373">
        <f>SUM(AE41:AE49)</f>
        <v>0</v>
      </c>
      <c r="AF50" s="373">
        <f>SUM(AF41:AF49)/1000</f>
        <v>0</v>
      </c>
      <c r="AG50" s="398">
        <f>SUM(AG22:AG49)</f>
        <v>1660.8</v>
      </c>
      <c r="AH50" s="401">
        <f t="shared" si="1"/>
        <v>2644.0419999999999</v>
      </c>
      <c r="AI50" s="399">
        <f>SUM(AI22:AI49)/1000</f>
        <v>1000.6308</v>
      </c>
      <c r="AJ50" s="375">
        <v>372988.3</v>
      </c>
      <c r="AL50" s="470"/>
    </row>
    <row r="51" spans="1:38">
      <c r="A51" s="471"/>
      <c r="B51" s="376"/>
      <c r="C51" s="377"/>
      <c r="D51" s="377"/>
      <c r="E51" s="377"/>
      <c r="F51" s="377"/>
      <c r="G51" s="377"/>
      <c r="H51" s="377"/>
      <c r="I51" s="377"/>
      <c r="J51" s="377"/>
      <c r="K51" s="377"/>
      <c r="L51" s="377"/>
      <c r="M51" s="377"/>
      <c r="N51" s="377"/>
      <c r="O51" s="377"/>
      <c r="P51" s="377"/>
      <c r="Q51" s="379"/>
      <c r="R51" s="378"/>
      <c r="S51" s="379"/>
      <c r="T51" s="378"/>
      <c r="U51" s="379"/>
      <c r="V51" s="378"/>
      <c r="W51" s="379"/>
      <c r="X51" s="379"/>
      <c r="Y51" s="378"/>
      <c r="Z51" s="378"/>
      <c r="AA51" s="379"/>
      <c r="AB51" s="378"/>
      <c r="AC51" s="378"/>
      <c r="AD51" s="378"/>
      <c r="AE51" s="378"/>
      <c r="AF51" s="378"/>
      <c r="AG51" s="378"/>
      <c r="AI51" s="380" t="s">
        <v>406</v>
      </c>
      <c r="AJ51" s="380">
        <v>23247.7</v>
      </c>
    </row>
    <row r="52" spans="1:38">
      <c r="A52" s="471"/>
      <c r="B52" s="376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AG52" s="377"/>
      <c r="AI52" s="383" t="s">
        <v>407</v>
      </c>
      <c r="AJ52" s="383">
        <v>396236</v>
      </c>
      <c r="AL52" s="472"/>
    </row>
    <row r="53" spans="1:38">
      <c r="A53" s="471"/>
      <c r="B53" s="376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473"/>
      <c r="Z53" s="473"/>
      <c r="AA53" s="377"/>
      <c r="AB53" s="377"/>
      <c r="AC53" s="377"/>
      <c r="AD53" s="377"/>
      <c r="AE53" s="377"/>
      <c r="AF53" s="377"/>
      <c r="AG53" s="377"/>
      <c r="AH53" s="435"/>
      <c r="AI53" s="380"/>
      <c r="AJ53" s="380"/>
    </row>
    <row r="54" spans="1:38">
      <c r="A54" s="471"/>
      <c r="B54" s="453" t="s">
        <v>409</v>
      </c>
      <c r="C54" s="452"/>
      <c r="D54" s="452"/>
      <c r="E54" s="452"/>
      <c r="F54" s="452"/>
      <c r="G54" s="452"/>
      <c r="H54" s="438"/>
      <c r="I54" s="646"/>
      <c r="J54" s="646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473"/>
      <c r="Z54" s="473"/>
      <c r="AA54" s="377"/>
      <c r="AB54" s="377"/>
      <c r="AC54" s="377"/>
      <c r="AD54" s="377"/>
      <c r="AE54" s="377"/>
      <c r="AF54" s="377"/>
      <c r="AG54" s="377"/>
      <c r="AH54" s="195"/>
    </row>
    <row r="55" spans="1:38">
      <c r="A55" s="471"/>
      <c r="B55" s="453" t="s">
        <v>6</v>
      </c>
      <c r="C55" s="452"/>
      <c r="D55" s="452"/>
      <c r="E55" s="452"/>
      <c r="F55" s="452"/>
      <c r="G55" s="452"/>
      <c r="H55" s="438"/>
      <c r="I55" s="428"/>
      <c r="J55" s="428"/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7"/>
      <c r="V55" s="377"/>
      <c r="W55" s="377"/>
      <c r="X55" s="377"/>
      <c r="Y55" s="473"/>
      <c r="Z55" s="473"/>
      <c r="AA55" s="377"/>
      <c r="AB55" s="377"/>
      <c r="AC55" s="377"/>
      <c r="AD55" s="377"/>
      <c r="AE55" s="377"/>
      <c r="AF55" s="377"/>
      <c r="AG55" s="377"/>
      <c r="AH55" s="195"/>
      <c r="AI55" s="380"/>
      <c r="AJ55" s="380"/>
    </row>
    <row r="56" spans="1:38">
      <c r="A56" s="471"/>
      <c r="B56" s="647" t="s">
        <v>29</v>
      </c>
      <c r="C56" s="648"/>
      <c r="D56" s="648"/>
      <c r="E56" s="648"/>
      <c r="F56" s="648"/>
      <c r="G56" s="648"/>
      <c r="H56" s="648"/>
      <c r="I56" s="648"/>
      <c r="J56" s="648"/>
      <c r="K56" s="648"/>
      <c r="S56" s="474"/>
      <c r="T56" s="474"/>
      <c r="U56" s="474"/>
      <c r="V56" s="474"/>
      <c r="W56" s="474"/>
      <c r="X56" s="474"/>
      <c r="AG56" s="474"/>
      <c r="AH56" s="474"/>
      <c r="AI56" s="474"/>
      <c r="AJ56" s="474"/>
    </row>
    <row r="57" spans="1:38">
      <c r="A57" s="457"/>
      <c r="B57" s="453" t="s">
        <v>8</v>
      </c>
      <c r="C57" s="452"/>
      <c r="D57" s="452"/>
      <c r="E57" s="452"/>
      <c r="F57" s="452"/>
      <c r="G57" s="452"/>
      <c r="H57" s="438"/>
      <c r="S57" s="474"/>
      <c r="AI57" s="475"/>
    </row>
    <row r="58" spans="1:38">
      <c r="A58" s="476"/>
      <c r="S58" s="474"/>
      <c r="T58" s="474"/>
      <c r="U58" s="474"/>
      <c r="V58" s="474"/>
      <c r="W58" s="474"/>
      <c r="X58" s="474"/>
      <c r="Y58" s="477"/>
      <c r="Z58" s="477"/>
      <c r="AA58" s="477"/>
      <c r="AB58" s="477"/>
      <c r="AC58" s="477"/>
      <c r="AD58" s="477"/>
      <c r="AE58" s="477"/>
      <c r="AF58" s="477"/>
      <c r="AG58" s="478"/>
      <c r="AH58" s="478"/>
      <c r="AI58" s="478"/>
    </row>
    <row r="69" spans="7:32">
      <c r="G69" s="456" t="s">
        <v>450</v>
      </c>
    </row>
    <row r="76" spans="7:32">
      <c r="T76" s="474"/>
      <c r="U76" s="474"/>
      <c r="V76" s="474"/>
      <c r="W76" s="474"/>
      <c r="X76" s="474"/>
      <c r="Y76" s="477"/>
      <c r="Z76" s="477"/>
      <c r="AA76" s="477"/>
      <c r="AB76" s="477"/>
      <c r="AC76" s="477"/>
      <c r="AD76" s="477"/>
      <c r="AE76" s="477"/>
      <c r="AF76" s="477"/>
    </row>
  </sheetData>
  <mergeCells count="44">
    <mergeCell ref="F13:O13"/>
    <mergeCell ref="B1:T1"/>
    <mergeCell ref="B2:T2"/>
    <mergeCell ref="B3:T3"/>
    <mergeCell ref="B4:T4"/>
    <mergeCell ref="B5:T5"/>
    <mergeCell ref="B10:D10"/>
    <mergeCell ref="A15:A19"/>
    <mergeCell ref="B15:B19"/>
    <mergeCell ref="C15:C19"/>
    <mergeCell ref="D15:D19"/>
    <mergeCell ref="E15:E19"/>
    <mergeCell ref="AI15:AI19"/>
    <mergeCell ref="AJ15:AJ19"/>
    <mergeCell ref="Q16:Q19"/>
    <mergeCell ref="R16:R19"/>
    <mergeCell ref="S16:T16"/>
    <mergeCell ref="U16:V16"/>
    <mergeCell ref="W16:X16"/>
    <mergeCell ref="Y16:Z16"/>
    <mergeCell ref="F15:Q15"/>
    <mergeCell ref="AA16:AB16"/>
    <mergeCell ref="AC16:AD16"/>
    <mergeCell ref="AE16:AF16"/>
    <mergeCell ref="S17:S19"/>
    <mergeCell ref="T17:T19"/>
    <mergeCell ref="AG17:AG19"/>
    <mergeCell ref="AC17:AC18"/>
    <mergeCell ref="AD17:AD18"/>
    <mergeCell ref="S15:AG15"/>
    <mergeCell ref="AH15:AH19"/>
    <mergeCell ref="I54:J54"/>
    <mergeCell ref="B56:K56"/>
    <mergeCell ref="AE17:AE19"/>
    <mergeCell ref="AF17:AF19"/>
    <mergeCell ref="B41:B49"/>
    <mergeCell ref="Y17:Y19"/>
    <mergeCell ref="Z17:Z19"/>
    <mergeCell ref="AA17:AA19"/>
    <mergeCell ref="AB17:AB19"/>
    <mergeCell ref="U17:U19"/>
    <mergeCell ref="V17:V19"/>
    <mergeCell ref="W17:W19"/>
    <mergeCell ref="X17:X19"/>
  </mergeCells>
  <pageMargins left="0" right="0" top="0" bottom="0" header="0" footer="0"/>
  <pageSetup paperSize="9" scale="6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G43"/>
  <sheetViews>
    <sheetView topLeftCell="A10" workbookViewId="0">
      <selection activeCell="AB33" sqref="AB33"/>
    </sheetView>
  </sheetViews>
  <sheetFormatPr defaultRowHeight="12.75"/>
  <cols>
    <col min="1" max="1" width="2.42578125" style="43" customWidth="1"/>
    <col min="2" max="2" width="8.5703125" style="43" customWidth="1"/>
    <col min="3" max="3" width="9.140625" style="43" customWidth="1"/>
    <col min="4" max="4" width="12" style="43" customWidth="1"/>
    <col min="5" max="5" width="13.42578125" style="43" customWidth="1"/>
    <col min="6" max="6" width="13.85546875" style="43" hidden="1" customWidth="1"/>
    <col min="7" max="7" width="12.5703125" style="43" hidden="1" customWidth="1"/>
    <col min="8" max="8" width="15" style="43" hidden="1" customWidth="1"/>
    <col min="9" max="9" width="15.28515625" style="43" hidden="1" customWidth="1"/>
    <col min="10" max="10" width="10" style="43" customWidth="1"/>
    <col min="11" max="11" width="12" style="43" customWidth="1"/>
    <col min="12" max="12" width="8.7109375" style="43" customWidth="1"/>
    <col min="13" max="13" width="10.85546875" style="43" customWidth="1"/>
    <col min="14" max="14" width="10.42578125" style="43" customWidth="1"/>
    <col min="15" max="15" width="9" style="43" customWidth="1"/>
    <col min="16" max="16" width="13.7109375" style="43" hidden="1" customWidth="1"/>
    <col min="17" max="17" width="8.7109375" style="43" hidden="1" customWidth="1"/>
    <col min="18" max="18" width="13.140625" style="43" hidden="1" customWidth="1"/>
    <col min="19" max="19" width="10.42578125" style="43" hidden="1" customWidth="1"/>
    <col min="20" max="20" width="15" style="43" hidden="1" customWidth="1"/>
    <col min="21" max="21" width="19.140625" style="43" hidden="1" customWidth="1"/>
    <col min="22" max="22" width="17.7109375" style="43" hidden="1" customWidth="1"/>
    <col min="23" max="23" width="18.5703125" style="43" hidden="1" customWidth="1"/>
    <col min="24" max="24" width="13.140625" style="43" hidden="1" customWidth="1"/>
    <col min="25" max="25" width="12.28515625" style="43" customWidth="1"/>
    <col min="26" max="26" width="11" style="43" customWidth="1"/>
    <col min="27" max="256" width="9.140625" style="43"/>
    <col min="257" max="257" width="2.42578125" style="43" customWidth="1"/>
    <col min="258" max="258" width="9.42578125" style="43" customWidth="1"/>
    <col min="259" max="259" width="12.85546875" style="43" customWidth="1"/>
    <col min="260" max="260" width="14.85546875" style="43" customWidth="1"/>
    <col min="261" max="261" width="17.5703125" style="43" customWidth="1"/>
    <col min="262" max="265" width="0" style="43" hidden="1" customWidth="1"/>
    <col min="266" max="267" width="12" style="43" customWidth="1"/>
    <col min="268" max="268" width="8.7109375" style="43" customWidth="1"/>
    <col min="269" max="269" width="10.85546875" style="43" customWidth="1"/>
    <col min="270" max="270" width="10.42578125" style="43" customWidth="1"/>
    <col min="271" max="271" width="9" style="43" customWidth="1"/>
    <col min="272" max="280" width="0" style="43" hidden="1" customWidth="1"/>
    <col min="281" max="281" width="12.28515625" style="43" customWidth="1"/>
    <col min="282" max="282" width="11" style="43" customWidth="1"/>
    <col min="283" max="512" width="9.140625" style="43"/>
    <col min="513" max="513" width="2.42578125" style="43" customWidth="1"/>
    <col min="514" max="514" width="9.42578125" style="43" customWidth="1"/>
    <col min="515" max="515" width="12.85546875" style="43" customWidth="1"/>
    <col min="516" max="516" width="14.85546875" style="43" customWidth="1"/>
    <col min="517" max="517" width="17.5703125" style="43" customWidth="1"/>
    <col min="518" max="521" width="0" style="43" hidden="1" customWidth="1"/>
    <col min="522" max="523" width="12" style="43" customWidth="1"/>
    <col min="524" max="524" width="8.7109375" style="43" customWidth="1"/>
    <col min="525" max="525" width="10.85546875" style="43" customWidth="1"/>
    <col min="526" max="526" width="10.42578125" style="43" customWidth="1"/>
    <col min="527" max="527" width="9" style="43" customWidth="1"/>
    <col min="528" max="536" width="0" style="43" hidden="1" customWidth="1"/>
    <col min="537" max="537" width="12.28515625" style="43" customWidth="1"/>
    <col min="538" max="538" width="11" style="43" customWidth="1"/>
    <col min="539" max="768" width="9.140625" style="43"/>
    <col min="769" max="769" width="2.42578125" style="43" customWidth="1"/>
    <col min="770" max="770" width="9.42578125" style="43" customWidth="1"/>
    <col min="771" max="771" width="12.85546875" style="43" customWidth="1"/>
    <col min="772" max="772" width="14.85546875" style="43" customWidth="1"/>
    <col min="773" max="773" width="17.5703125" style="43" customWidth="1"/>
    <col min="774" max="777" width="0" style="43" hidden="1" customWidth="1"/>
    <col min="778" max="779" width="12" style="43" customWidth="1"/>
    <col min="780" max="780" width="8.7109375" style="43" customWidth="1"/>
    <col min="781" max="781" width="10.85546875" style="43" customWidth="1"/>
    <col min="782" max="782" width="10.42578125" style="43" customWidth="1"/>
    <col min="783" max="783" width="9" style="43" customWidth="1"/>
    <col min="784" max="792" width="0" style="43" hidden="1" customWidth="1"/>
    <col min="793" max="793" width="12.28515625" style="43" customWidth="1"/>
    <col min="794" max="794" width="11" style="43" customWidth="1"/>
    <col min="795" max="1024" width="9.140625" style="43"/>
    <col min="1025" max="1025" width="2.42578125" style="43" customWidth="1"/>
    <col min="1026" max="1026" width="9.42578125" style="43" customWidth="1"/>
    <col min="1027" max="1027" width="12.85546875" style="43" customWidth="1"/>
    <col min="1028" max="1028" width="14.85546875" style="43" customWidth="1"/>
    <col min="1029" max="1029" width="17.5703125" style="43" customWidth="1"/>
    <col min="1030" max="1033" width="0" style="43" hidden="1" customWidth="1"/>
    <col min="1034" max="1035" width="12" style="43" customWidth="1"/>
    <col min="1036" max="1036" width="8.7109375" style="43" customWidth="1"/>
    <col min="1037" max="1037" width="10.85546875" style="43" customWidth="1"/>
    <col min="1038" max="1038" width="10.42578125" style="43" customWidth="1"/>
    <col min="1039" max="1039" width="9" style="43" customWidth="1"/>
    <col min="1040" max="1048" width="0" style="43" hidden="1" customWidth="1"/>
    <col min="1049" max="1049" width="12.28515625" style="43" customWidth="1"/>
    <col min="1050" max="1050" width="11" style="43" customWidth="1"/>
    <col min="1051" max="1280" width="9.140625" style="43"/>
    <col min="1281" max="1281" width="2.42578125" style="43" customWidth="1"/>
    <col min="1282" max="1282" width="9.42578125" style="43" customWidth="1"/>
    <col min="1283" max="1283" width="12.85546875" style="43" customWidth="1"/>
    <col min="1284" max="1284" width="14.85546875" style="43" customWidth="1"/>
    <col min="1285" max="1285" width="17.5703125" style="43" customWidth="1"/>
    <col min="1286" max="1289" width="0" style="43" hidden="1" customWidth="1"/>
    <col min="1290" max="1291" width="12" style="43" customWidth="1"/>
    <col min="1292" max="1292" width="8.7109375" style="43" customWidth="1"/>
    <col min="1293" max="1293" width="10.85546875" style="43" customWidth="1"/>
    <col min="1294" max="1294" width="10.42578125" style="43" customWidth="1"/>
    <col min="1295" max="1295" width="9" style="43" customWidth="1"/>
    <col min="1296" max="1304" width="0" style="43" hidden="1" customWidth="1"/>
    <col min="1305" max="1305" width="12.28515625" style="43" customWidth="1"/>
    <col min="1306" max="1306" width="11" style="43" customWidth="1"/>
    <col min="1307" max="1536" width="9.140625" style="43"/>
    <col min="1537" max="1537" width="2.42578125" style="43" customWidth="1"/>
    <col min="1538" max="1538" width="9.42578125" style="43" customWidth="1"/>
    <col min="1539" max="1539" width="12.85546875" style="43" customWidth="1"/>
    <col min="1540" max="1540" width="14.85546875" style="43" customWidth="1"/>
    <col min="1541" max="1541" width="17.5703125" style="43" customWidth="1"/>
    <col min="1542" max="1545" width="0" style="43" hidden="1" customWidth="1"/>
    <col min="1546" max="1547" width="12" style="43" customWidth="1"/>
    <col min="1548" max="1548" width="8.7109375" style="43" customWidth="1"/>
    <col min="1549" max="1549" width="10.85546875" style="43" customWidth="1"/>
    <col min="1550" max="1550" width="10.42578125" style="43" customWidth="1"/>
    <col min="1551" max="1551" width="9" style="43" customWidth="1"/>
    <col min="1552" max="1560" width="0" style="43" hidden="1" customWidth="1"/>
    <col min="1561" max="1561" width="12.28515625" style="43" customWidth="1"/>
    <col min="1562" max="1562" width="11" style="43" customWidth="1"/>
    <col min="1563" max="1792" width="9.140625" style="43"/>
    <col min="1793" max="1793" width="2.42578125" style="43" customWidth="1"/>
    <col min="1794" max="1794" width="9.42578125" style="43" customWidth="1"/>
    <col min="1795" max="1795" width="12.85546875" style="43" customWidth="1"/>
    <col min="1796" max="1796" width="14.85546875" style="43" customWidth="1"/>
    <col min="1797" max="1797" width="17.5703125" style="43" customWidth="1"/>
    <col min="1798" max="1801" width="0" style="43" hidden="1" customWidth="1"/>
    <col min="1802" max="1803" width="12" style="43" customWidth="1"/>
    <col min="1804" max="1804" width="8.7109375" style="43" customWidth="1"/>
    <col min="1805" max="1805" width="10.85546875" style="43" customWidth="1"/>
    <col min="1806" max="1806" width="10.42578125" style="43" customWidth="1"/>
    <col min="1807" max="1807" width="9" style="43" customWidth="1"/>
    <col min="1808" max="1816" width="0" style="43" hidden="1" customWidth="1"/>
    <col min="1817" max="1817" width="12.28515625" style="43" customWidth="1"/>
    <col min="1818" max="1818" width="11" style="43" customWidth="1"/>
    <col min="1819" max="2048" width="9.140625" style="43"/>
    <col min="2049" max="2049" width="2.42578125" style="43" customWidth="1"/>
    <col min="2050" max="2050" width="9.42578125" style="43" customWidth="1"/>
    <col min="2051" max="2051" width="12.85546875" style="43" customWidth="1"/>
    <col min="2052" max="2052" width="14.85546875" style="43" customWidth="1"/>
    <col min="2053" max="2053" width="17.5703125" style="43" customWidth="1"/>
    <col min="2054" max="2057" width="0" style="43" hidden="1" customWidth="1"/>
    <col min="2058" max="2059" width="12" style="43" customWidth="1"/>
    <col min="2060" max="2060" width="8.7109375" style="43" customWidth="1"/>
    <col min="2061" max="2061" width="10.85546875" style="43" customWidth="1"/>
    <col min="2062" max="2062" width="10.42578125" style="43" customWidth="1"/>
    <col min="2063" max="2063" width="9" style="43" customWidth="1"/>
    <col min="2064" max="2072" width="0" style="43" hidden="1" customWidth="1"/>
    <col min="2073" max="2073" width="12.28515625" style="43" customWidth="1"/>
    <col min="2074" max="2074" width="11" style="43" customWidth="1"/>
    <col min="2075" max="2304" width="9.140625" style="43"/>
    <col min="2305" max="2305" width="2.42578125" style="43" customWidth="1"/>
    <col min="2306" max="2306" width="9.42578125" style="43" customWidth="1"/>
    <col min="2307" max="2307" width="12.85546875" style="43" customWidth="1"/>
    <col min="2308" max="2308" width="14.85546875" style="43" customWidth="1"/>
    <col min="2309" max="2309" width="17.5703125" style="43" customWidth="1"/>
    <col min="2310" max="2313" width="0" style="43" hidden="1" customWidth="1"/>
    <col min="2314" max="2315" width="12" style="43" customWidth="1"/>
    <col min="2316" max="2316" width="8.7109375" style="43" customWidth="1"/>
    <col min="2317" max="2317" width="10.85546875" style="43" customWidth="1"/>
    <col min="2318" max="2318" width="10.42578125" style="43" customWidth="1"/>
    <col min="2319" max="2319" width="9" style="43" customWidth="1"/>
    <col min="2320" max="2328" width="0" style="43" hidden="1" customWidth="1"/>
    <col min="2329" max="2329" width="12.28515625" style="43" customWidth="1"/>
    <col min="2330" max="2330" width="11" style="43" customWidth="1"/>
    <col min="2331" max="2560" width="9.140625" style="43"/>
    <col min="2561" max="2561" width="2.42578125" style="43" customWidth="1"/>
    <col min="2562" max="2562" width="9.42578125" style="43" customWidth="1"/>
    <col min="2563" max="2563" width="12.85546875" style="43" customWidth="1"/>
    <col min="2564" max="2564" width="14.85546875" style="43" customWidth="1"/>
    <col min="2565" max="2565" width="17.5703125" style="43" customWidth="1"/>
    <col min="2566" max="2569" width="0" style="43" hidden="1" customWidth="1"/>
    <col min="2570" max="2571" width="12" style="43" customWidth="1"/>
    <col min="2572" max="2572" width="8.7109375" style="43" customWidth="1"/>
    <col min="2573" max="2573" width="10.85546875" style="43" customWidth="1"/>
    <col min="2574" max="2574" width="10.42578125" style="43" customWidth="1"/>
    <col min="2575" max="2575" width="9" style="43" customWidth="1"/>
    <col min="2576" max="2584" width="0" style="43" hidden="1" customWidth="1"/>
    <col min="2585" max="2585" width="12.28515625" style="43" customWidth="1"/>
    <col min="2586" max="2586" width="11" style="43" customWidth="1"/>
    <col min="2587" max="2816" width="9.140625" style="43"/>
    <col min="2817" max="2817" width="2.42578125" style="43" customWidth="1"/>
    <col min="2818" max="2818" width="9.42578125" style="43" customWidth="1"/>
    <col min="2819" max="2819" width="12.85546875" style="43" customWidth="1"/>
    <col min="2820" max="2820" width="14.85546875" style="43" customWidth="1"/>
    <col min="2821" max="2821" width="17.5703125" style="43" customWidth="1"/>
    <col min="2822" max="2825" width="0" style="43" hidden="1" customWidth="1"/>
    <col min="2826" max="2827" width="12" style="43" customWidth="1"/>
    <col min="2828" max="2828" width="8.7109375" style="43" customWidth="1"/>
    <col min="2829" max="2829" width="10.85546875" style="43" customWidth="1"/>
    <col min="2830" max="2830" width="10.42578125" style="43" customWidth="1"/>
    <col min="2831" max="2831" width="9" style="43" customWidth="1"/>
    <col min="2832" max="2840" width="0" style="43" hidden="1" customWidth="1"/>
    <col min="2841" max="2841" width="12.28515625" style="43" customWidth="1"/>
    <col min="2842" max="2842" width="11" style="43" customWidth="1"/>
    <col min="2843" max="3072" width="9.140625" style="43"/>
    <col min="3073" max="3073" width="2.42578125" style="43" customWidth="1"/>
    <col min="3074" max="3074" width="9.42578125" style="43" customWidth="1"/>
    <col min="3075" max="3075" width="12.85546875" style="43" customWidth="1"/>
    <col min="3076" max="3076" width="14.85546875" style="43" customWidth="1"/>
    <col min="3077" max="3077" width="17.5703125" style="43" customWidth="1"/>
    <col min="3078" max="3081" width="0" style="43" hidden="1" customWidth="1"/>
    <col min="3082" max="3083" width="12" style="43" customWidth="1"/>
    <col min="3084" max="3084" width="8.7109375" style="43" customWidth="1"/>
    <col min="3085" max="3085" width="10.85546875" style="43" customWidth="1"/>
    <col min="3086" max="3086" width="10.42578125" style="43" customWidth="1"/>
    <col min="3087" max="3087" width="9" style="43" customWidth="1"/>
    <col min="3088" max="3096" width="0" style="43" hidden="1" customWidth="1"/>
    <col min="3097" max="3097" width="12.28515625" style="43" customWidth="1"/>
    <col min="3098" max="3098" width="11" style="43" customWidth="1"/>
    <col min="3099" max="3328" width="9.140625" style="43"/>
    <col min="3329" max="3329" width="2.42578125" style="43" customWidth="1"/>
    <col min="3330" max="3330" width="9.42578125" style="43" customWidth="1"/>
    <col min="3331" max="3331" width="12.85546875" style="43" customWidth="1"/>
    <col min="3332" max="3332" width="14.85546875" style="43" customWidth="1"/>
    <col min="3333" max="3333" width="17.5703125" style="43" customWidth="1"/>
    <col min="3334" max="3337" width="0" style="43" hidden="1" customWidth="1"/>
    <col min="3338" max="3339" width="12" style="43" customWidth="1"/>
    <col min="3340" max="3340" width="8.7109375" style="43" customWidth="1"/>
    <col min="3341" max="3341" width="10.85546875" style="43" customWidth="1"/>
    <col min="3342" max="3342" width="10.42578125" style="43" customWidth="1"/>
    <col min="3343" max="3343" width="9" style="43" customWidth="1"/>
    <col min="3344" max="3352" width="0" style="43" hidden="1" customWidth="1"/>
    <col min="3353" max="3353" width="12.28515625" style="43" customWidth="1"/>
    <col min="3354" max="3354" width="11" style="43" customWidth="1"/>
    <col min="3355" max="3584" width="9.140625" style="43"/>
    <col min="3585" max="3585" width="2.42578125" style="43" customWidth="1"/>
    <col min="3586" max="3586" width="9.42578125" style="43" customWidth="1"/>
    <col min="3587" max="3587" width="12.85546875" style="43" customWidth="1"/>
    <col min="3588" max="3588" width="14.85546875" style="43" customWidth="1"/>
    <col min="3589" max="3589" width="17.5703125" style="43" customWidth="1"/>
    <col min="3590" max="3593" width="0" style="43" hidden="1" customWidth="1"/>
    <col min="3594" max="3595" width="12" style="43" customWidth="1"/>
    <col min="3596" max="3596" width="8.7109375" style="43" customWidth="1"/>
    <col min="3597" max="3597" width="10.85546875" style="43" customWidth="1"/>
    <col min="3598" max="3598" width="10.42578125" style="43" customWidth="1"/>
    <col min="3599" max="3599" width="9" style="43" customWidth="1"/>
    <col min="3600" max="3608" width="0" style="43" hidden="1" customWidth="1"/>
    <col min="3609" max="3609" width="12.28515625" style="43" customWidth="1"/>
    <col min="3610" max="3610" width="11" style="43" customWidth="1"/>
    <col min="3611" max="3840" width="9.140625" style="43"/>
    <col min="3841" max="3841" width="2.42578125" style="43" customWidth="1"/>
    <col min="3842" max="3842" width="9.42578125" style="43" customWidth="1"/>
    <col min="3843" max="3843" width="12.85546875" style="43" customWidth="1"/>
    <col min="3844" max="3844" width="14.85546875" style="43" customWidth="1"/>
    <col min="3845" max="3845" width="17.5703125" style="43" customWidth="1"/>
    <col min="3846" max="3849" width="0" style="43" hidden="1" customWidth="1"/>
    <col min="3850" max="3851" width="12" style="43" customWidth="1"/>
    <col min="3852" max="3852" width="8.7109375" style="43" customWidth="1"/>
    <col min="3853" max="3853" width="10.85546875" style="43" customWidth="1"/>
    <col min="3854" max="3854" width="10.42578125" style="43" customWidth="1"/>
    <col min="3855" max="3855" width="9" style="43" customWidth="1"/>
    <col min="3856" max="3864" width="0" style="43" hidden="1" customWidth="1"/>
    <col min="3865" max="3865" width="12.28515625" style="43" customWidth="1"/>
    <col min="3866" max="3866" width="11" style="43" customWidth="1"/>
    <col min="3867" max="4096" width="9.140625" style="43"/>
    <col min="4097" max="4097" width="2.42578125" style="43" customWidth="1"/>
    <col min="4098" max="4098" width="9.42578125" style="43" customWidth="1"/>
    <col min="4099" max="4099" width="12.85546875" style="43" customWidth="1"/>
    <col min="4100" max="4100" width="14.85546875" style="43" customWidth="1"/>
    <col min="4101" max="4101" width="17.5703125" style="43" customWidth="1"/>
    <col min="4102" max="4105" width="0" style="43" hidden="1" customWidth="1"/>
    <col min="4106" max="4107" width="12" style="43" customWidth="1"/>
    <col min="4108" max="4108" width="8.7109375" style="43" customWidth="1"/>
    <col min="4109" max="4109" width="10.85546875" style="43" customWidth="1"/>
    <col min="4110" max="4110" width="10.42578125" style="43" customWidth="1"/>
    <col min="4111" max="4111" width="9" style="43" customWidth="1"/>
    <col min="4112" max="4120" width="0" style="43" hidden="1" customWidth="1"/>
    <col min="4121" max="4121" width="12.28515625" style="43" customWidth="1"/>
    <col min="4122" max="4122" width="11" style="43" customWidth="1"/>
    <col min="4123" max="4352" width="9.140625" style="43"/>
    <col min="4353" max="4353" width="2.42578125" style="43" customWidth="1"/>
    <col min="4354" max="4354" width="9.42578125" style="43" customWidth="1"/>
    <col min="4355" max="4355" width="12.85546875" style="43" customWidth="1"/>
    <col min="4356" max="4356" width="14.85546875" style="43" customWidth="1"/>
    <col min="4357" max="4357" width="17.5703125" style="43" customWidth="1"/>
    <col min="4358" max="4361" width="0" style="43" hidden="1" customWidth="1"/>
    <col min="4362" max="4363" width="12" style="43" customWidth="1"/>
    <col min="4364" max="4364" width="8.7109375" style="43" customWidth="1"/>
    <col min="4365" max="4365" width="10.85546875" style="43" customWidth="1"/>
    <col min="4366" max="4366" width="10.42578125" style="43" customWidth="1"/>
    <col min="4367" max="4367" width="9" style="43" customWidth="1"/>
    <col min="4368" max="4376" width="0" style="43" hidden="1" customWidth="1"/>
    <col min="4377" max="4377" width="12.28515625" style="43" customWidth="1"/>
    <col min="4378" max="4378" width="11" style="43" customWidth="1"/>
    <col min="4379" max="4608" width="9.140625" style="43"/>
    <col min="4609" max="4609" width="2.42578125" style="43" customWidth="1"/>
    <col min="4610" max="4610" width="9.42578125" style="43" customWidth="1"/>
    <col min="4611" max="4611" width="12.85546875" style="43" customWidth="1"/>
    <col min="4612" max="4612" width="14.85546875" style="43" customWidth="1"/>
    <col min="4613" max="4613" width="17.5703125" style="43" customWidth="1"/>
    <col min="4614" max="4617" width="0" style="43" hidden="1" customWidth="1"/>
    <col min="4618" max="4619" width="12" style="43" customWidth="1"/>
    <col min="4620" max="4620" width="8.7109375" style="43" customWidth="1"/>
    <col min="4621" max="4621" width="10.85546875" style="43" customWidth="1"/>
    <col min="4622" max="4622" width="10.42578125" style="43" customWidth="1"/>
    <col min="4623" max="4623" width="9" style="43" customWidth="1"/>
    <col min="4624" max="4632" width="0" style="43" hidden="1" customWidth="1"/>
    <col min="4633" max="4633" width="12.28515625" style="43" customWidth="1"/>
    <col min="4634" max="4634" width="11" style="43" customWidth="1"/>
    <col min="4635" max="4864" width="9.140625" style="43"/>
    <col min="4865" max="4865" width="2.42578125" style="43" customWidth="1"/>
    <col min="4866" max="4866" width="9.42578125" style="43" customWidth="1"/>
    <col min="4867" max="4867" width="12.85546875" style="43" customWidth="1"/>
    <col min="4868" max="4868" width="14.85546875" style="43" customWidth="1"/>
    <col min="4869" max="4869" width="17.5703125" style="43" customWidth="1"/>
    <col min="4870" max="4873" width="0" style="43" hidden="1" customWidth="1"/>
    <col min="4874" max="4875" width="12" style="43" customWidth="1"/>
    <col min="4876" max="4876" width="8.7109375" style="43" customWidth="1"/>
    <col min="4877" max="4877" width="10.85546875" style="43" customWidth="1"/>
    <col min="4878" max="4878" width="10.42578125" style="43" customWidth="1"/>
    <col min="4879" max="4879" width="9" style="43" customWidth="1"/>
    <col min="4880" max="4888" width="0" style="43" hidden="1" customWidth="1"/>
    <col min="4889" max="4889" width="12.28515625" style="43" customWidth="1"/>
    <col min="4890" max="4890" width="11" style="43" customWidth="1"/>
    <col min="4891" max="5120" width="9.140625" style="43"/>
    <col min="5121" max="5121" width="2.42578125" style="43" customWidth="1"/>
    <col min="5122" max="5122" width="9.42578125" style="43" customWidth="1"/>
    <col min="5123" max="5123" width="12.85546875" style="43" customWidth="1"/>
    <col min="5124" max="5124" width="14.85546875" style="43" customWidth="1"/>
    <col min="5125" max="5125" width="17.5703125" style="43" customWidth="1"/>
    <col min="5126" max="5129" width="0" style="43" hidden="1" customWidth="1"/>
    <col min="5130" max="5131" width="12" style="43" customWidth="1"/>
    <col min="5132" max="5132" width="8.7109375" style="43" customWidth="1"/>
    <col min="5133" max="5133" width="10.85546875" style="43" customWidth="1"/>
    <col min="5134" max="5134" width="10.42578125" style="43" customWidth="1"/>
    <col min="5135" max="5135" width="9" style="43" customWidth="1"/>
    <col min="5136" max="5144" width="0" style="43" hidden="1" customWidth="1"/>
    <col min="5145" max="5145" width="12.28515625" style="43" customWidth="1"/>
    <col min="5146" max="5146" width="11" style="43" customWidth="1"/>
    <col min="5147" max="5376" width="9.140625" style="43"/>
    <col min="5377" max="5377" width="2.42578125" style="43" customWidth="1"/>
    <col min="5378" max="5378" width="9.42578125" style="43" customWidth="1"/>
    <col min="5379" max="5379" width="12.85546875" style="43" customWidth="1"/>
    <col min="5380" max="5380" width="14.85546875" style="43" customWidth="1"/>
    <col min="5381" max="5381" width="17.5703125" style="43" customWidth="1"/>
    <col min="5382" max="5385" width="0" style="43" hidden="1" customWidth="1"/>
    <col min="5386" max="5387" width="12" style="43" customWidth="1"/>
    <col min="5388" max="5388" width="8.7109375" style="43" customWidth="1"/>
    <col min="5389" max="5389" width="10.85546875" style="43" customWidth="1"/>
    <col min="5390" max="5390" width="10.42578125" style="43" customWidth="1"/>
    <col min="5391" max="5391" width="9" style="43" customWidth="1"/>
    <col min="5392" max="5400" width="0" style="43" hidden="1" customWidth="1"/>
    <col min="5401" max="5401" width="12.28515625" style="43" customWidth="1"/>
    <col min="5402" max="5402" width="11" style="43" customWidth="1"/>
    <col min="5403" max="5632" width="9.140625" style="43"/>
    <col min="5633" max="5633" width="2.42578125" style="43" customWidth="1"/>
    <col min="5634" max="5634" width="9.42578125" style="43" customWidth="1"/>
    <col min="5635" max="5635" width="12.85546875" style="43" customWidth="1"/>
    <col min="5636" max="5636" width="14.85546875" style="43" customWidth="1"/>
    <col min="5637" max="5637" width="17.5703125" style="43" customWidth="1"/>
    <col min="5638" max="5641" width="0" style="43" hidden="1" customWidth="1"/>
    <col min="5642" max="5643" width="12" style="43" customWidth="1"/>
    <col min="5644" max="5644" width="8.7109375" style="43" customWidth="1"/>
    <col min="5645" max="5645" width="10.85546875" style="43" customWidth="1"/>
    <col min="5646" max="5646" width="10.42578125" style="43" customWidth="1"/>
    <col min="5647" max="5647" width="9" style="43" customWidth="1"/>
    <col min="5648" max="5656" width="0" style="43" hidden="1" customWidth="1"/>
    <col min="5657" max="5657" width="12.28515625" style="43" customWidth="1"/>
    <col min="5658" max="5658" width="11" style="43" customWidth="1"/>
    <col min="5659" max="5888" width="9.140625" style="43"/>
    <col min="5889" max="5889" width="2.42578125" style="43" customWidth="1"/>
    <col min="5890" max="5890" width="9.42578125" style="43" customWidth="1"/>
    <col min="5891" max="5891" width="12.85546875" style="43" customWidth="1"/>
    <col min="5892" max="5892" width="14.85546875" style="43" customWidth="1"/>
    <col min="5893" max="5893" width="17.5703125" style="43" customWidth="1"/>
    <col min="5894" max="5897" width="0" style="43" hidden="1" customWidth="1"/>
    <col min="5898" max="5899" width="12" style="43" customWidth="1"/>
    <col min="5900" max="5900" width="8.7109375" style="43" customWidth="1"/>
    <col min="5901" max="5901" width="10.85546875" style="43" customWidth="1"/>
    <col min="5902" max="5902" width="10.42578125" style="43" customWidth="1"/>
    <col min="5903" max="5903" width="9" style="43" customWidth="1"/>
    <col min="5904" max="5912" width="0" style="43" hidden="1" customWidth="1"/>
    <col min="5913" max="5913" width="12.28515625" style="43" customWidth="1"/>
    <col min="5914" max="5914" width="11" style="43" customWidth="1"/>
    <col min="5915" max="6144" width="9.140625" style="43"/>
    <col min="6145" max="6145" width="2.42578125" style="43" customWidth="1"/>
    <col min="6146" max="6146" width="9.42578125" style="43" customWidth="1"/>
    <col min="6147" max="6147" width="12.85546875" style="43" customWidth="1"/>
    <col min="6148" max="6148" width="14.85546875" style="43" customWidth="1"/>
    <col min="6149" max="6149" width="17.5703125" style="43" customWidth="1"/>
    <col min="6150" max="6153" width="0" style="43" hidden="1" customWidth="1"/>
    <col min="6154" max="6155" width="12" style="43" customWidth="1"/>
    <col min="6156" max="6156" width="8.7109375" style="43" customWidth="1"/>
    <col min="6157" max="6157" width="10.85546875" style="43" customWidth="1"/>
    <col min="6158" max="6158" width="10.42578125" style="43" customWidth="1"/>
    <col min="6159" max="6159" width="9" style="43" customWidth="1"/>
    <col min="6160" max="6168" width="0" style="43" hidden="1" customWidth="1"/>
    <col min="6169" max="6169" width="12.28515625" style="43" customWidth="1"/>
    <col min="6170" max="6170" width="11" style="43" customWidth="1"/>
    <col min="6171" max="6400" width="9.140625" style="43"/>
    <col min="6401" max="6401" width="2.42578125" style="43" customWidth="1"/>
    <col min="6402" max="6402" width="9.42578125" style="43" customWidth="1"/>
    <col min="6403" max="6403" width="12.85546875" style="43" customWidth="1"/>
    <col min="6404" max="6404" width="14.85546875" style="43" customWidth="1"/>
    <col min="6405" max="6405" width="17.5703125" style="43" customWidth="1"/>
    <col min="6406" max="6409" width="0" style="43" hidden="1" customWidth="1"/>
    <col min="6410" max="6411" width="12" style="43" customWidth="1"/>
    <col min="6412" max="6412" width="8.7109375" style="43" customWidth="1"/>
    <col min="6413" max="6413" width="10.85546875" style="43" customWidth="1"/>
    <col min="6414" max="6414" width="10.42578125" style="43" customWidth="1"/>
    <col min="6415" max="6415" width="9" style="43" customWidth="1"/>
    <col min="6416" max="6424" width="0" style="43" hidden="1" customWidth="1"/>
    <col min="6425" max="6425" width="12.28515625" style="43" customWidth="1"/>
    <col min="6426" max="6426" width="11" style="43" customWidth="1"/>
    <col min="6427" max="6656" width="9.140625" style="43"/>
    <col min="6657" max="6657" width="2.42578125" style="43" customWidth="1"/>
    <col min="6658" max="6658" width="9.42578125" style="43" customWidth="1"/>
    <col min="6659" max="6659" width="12.85546875" style="43" customWidth="1"/>
    <col min="6660" max="6660" width="14.85546875" style="43" customWidth="1"/>
    <col min="6661" max="6661" width="17.5703125" style="43" customWidth="1"/>
    <col min="6662" max="6665" width="0" style="43" hidden="1" customWidth="1"/>
    <col min="6666" max="6667" width="12" style="43" customWidth="1"/>
    <col min="6668" max="6668" width="8.7109375" style="43" customWidth="1"/>
    <col min="6669" max="6669" width="10.85546875" style="43" customWidth="1"/>
    <col min="6670" max="6670" width="10.42578125" style="43" customWidth="1"/>
    <col min="6671" max="6671" width="9" style="43" customWidth="1"/>
    <col min="6672" max="6680" width="0" style="43" hidden="1" customWidth="1"/>
    <col min="6681" max="6681" width="12.28515625" style="43" customWidth="1"/>
    <col min="6682" max="6682" width="11" style="43" customWidth="1"/>
    <col min="6683" max="6912" width="9.140625" style="43"/>
    <col min="6913" max="6913" width="2.42578125" style="43" customWidth="1"/>
    <col min="6914" max="6914" width="9.42578125" style="43" customWidth="1"/>
    <col min="6915" max="6915" width="12.85546875" style="43" customWidth="1"/>
    <col min="6916" max="6916" width="14.85546875" style="43" customWidth="1"/>
    <col min="6917" max="6917" width="17.5703125" style="43" customWidth="1"/>
    <col min="6918" max="6921" width="0" style="43" hidden="1" customWidth="1"/>
    <col min="6922" max="6923" width="12" style="43" customWidth="1"/>
    <col min="6924" max="6924" width="8.7109375" style="43" customWidth="1"/>
    <col min="6925" max="6925" width="10.85546875" style="43" customWidth="1"/>
    <col min="6926" max="6926" width="10.42578125" style="43" customWidth="1"/>
    <col min="6927" max="6927" width="9" style="43" customWidth="1"/>
    <col min="6928" max="6936" width="0" style="43" hidden="1" customWidth="1"/>
    <col min="6937" max="6937" width="12.28515625" style="43" customWidth="1"/>
    <col min="6938" max="6938" width="11" style="43" customWidth="1"/>
    <col min="6939" max="7168" width="9.140625" style="43"/>
    <col min="7169" max="7169" width="2.42578125" style="43" customWidth="1"/>
    <col min="7170" max="7170" width="9.42578125" style="43" customWidth="1"/>
    <col min="7171" max="7171" width="12.85546875" style="43" customWidth="1"/>
    <col min="7172" max="7172" width="14.85546875" style="43" customWidth="1"/>
    <col min="7173" max="7173" width="17.5703125" style="43" customWidth="1"/>
    <col min="7174" max="7177" width="0" style="43" hidden="1" customWidth="1"/>
    <col min="7178" max="7179" width="12" style="43" customWidth="1"/>
    <col min="7180" max="7180" width="8.7109375" style="43" customWidth="1"/>
    <col min="7181" max="7181" width="10.85546875" style="43" customWidth="1"/>
    <col min="7182" max="7182" width="10.42578125" style="43" customWidth="1"/>
    <col min="7183" max="7183" width="9" style="43" customWidth="1"/>
    <col min="7184" max="7192" width="0" style="43" hidden="1" customWidth="1"/>
    <col min="7193" max="7193" width="12.28515625" style="43" customWidth="1"/>
    <col min="7194" max="7194" width="11" style="43" customWidth="1"/>
    <col min="7195" max="7424" width="9.140625" style="43"/>
    <col min="7425" max="7425" width="2.42578125" style="43" customWidth="1"/>
    <col min="7426" max="7426" width="9.42578125" style="43" customWidth="1"/>
    <col min="7427" max="7427" width="12.85546875" style="43" customWidth="1"/>
    <col min="7428" max="7428" width="14.85546875" style="43" customWidth="1"/>
    <col min="7429" max="7429" width="17.5703125" style="43" customWidth="1"/>
    <col min="7430" max="7433" width="0" style="43" hidden="1" customWidth="1"/>
    <col min="7434" max="7435" width="12" style="43" customWidth="1"/>
    <col min="7436" max="7436" width="8.7109375" style="43" customWidth="1"/>
    <col min="7437" max="7437" width="10.85546875" style="43" customWidth="1"/>
    <col min="7438" max="7438" width="10.42578125" style="43" customWidth="1"/>
    <col min="7439" max="7439" width="9" style="43" customWidth="1"/>
    <col min="7440" max="7448" width="0" style="43" hidden="1" customWidth="1"/>
    <col min="7449" max="7449" width="12.28515625" style="43" customWidth="1"/>
    <col min="7450" max="7450" width="11" style="43" customWidth="1"/>
    <col min="7451" max="7680" width="9.140625" style="43"/>
    <col min="7681" max="7681" width="2.42578125" style="43" customWidth="1"/>
    <col min="7682" max="7682" width="9.42578125" style="43" customWidth="1"/>
    <col min="7683" max="7683" width="12.85546875" style="43" customWidth="1"/>
    <col min="7684" max="7684" width="14.85546875" style="43" customWidth="1"/>
    <col min="7685" max="7685" width="17.5703125" style="43" customWidth="1"/>
    <col min="7686" max="7689" width="0" style="43" hidden="1" customWidth="1"/>
    <col min="7690" max="7691" width="12" style="43" customWidth="1"/>
    <col min="7692" max="7692" width="8.7109375" style="43" customWidth="1"/>
    <col min="7693" max="7693" width="10.85546875" style="43" customWidth="1"/>
    <col min="7694" max="7694" width="10.42578125" style="43" customWidth="1"/>
    <col min="7695" max="7695" width="9" style="43" customWidth="1"/>
    <col min="7696" max="7704" width="0" style="43" hidden="1" customWidth="1"/>
    <col min="7705" max="7705" width="12.28515625" style="43" customWidth="1"/>
    <col min="7706" max="7706" width="11" style="43" customWidth="1"/>
    <col min="7707" max="7936" width="9.140625" style="43"/>
    <col min="7937" max="7937" width="2.42578125" style="43" customWidth="1"/>
    <col min="7938" max="7938" width="9.42578125" style="43" customWidth="1"/>
    <col min="7939" max="7939" width="12.85546875" style="43" customWidth="1"/>
    <col min="7940" max="7940" width="14.85546875" style="43" customWidth="1"/>
    <col min="7941" max="7941" width="17.5703125" style="43" customWidth="1"/>
    <col min="7942" max="7945" width="0" style="43" hidden="1" customWidth="1"/>
    <col min="7946" max="7947" width="12" style="43" customWidth="1"/>
    <col min="7948" max="7948" width="8.7109375" style="43" customWidth="1"/>
    <col min="7949" max="7949" width="10.85546875" style="43" customWidth="1"/>
    <col min="7950" max="7950" width="10.42578125" style="43" customWidth="1"/>
    <col min="7951" max="7951" width="9" style="43" customWidth="1"/>
    <col min="7952" max="7960" width="0" style="43" hidden="1" customWidth="1"/>
    <col min="7961" max="7961" width="12.28515625" style="43" customWidth="1"/>
    <col min="7962" max="7962" width="11" style="43" customWidth="1"/>
    <col min="7963" max="8192" width="9.140625" style="43"/>
    <col min="8193" max="8193" width="2.42578125" style="43" customWidth="1"/>
    <col min="8194" max="8194" width="9.42578125" style="43" customWidth="1"/>
    <col min="8195" max="8195" width="12.85546875" style="43" customWidth="1"/>
    <col min="8196" max="8196" width="14.85546875" style="43" customWidth="1"/>
    <col min="8197" max="8197" width="17.5703125" style="43" customWidth="1"/>
    <col min="8198" max="8201" width="0" style="43" hidden="1" customWidth="1"/>
    <col min="8202" max="8203" width="12" style="43" customWidth="1"/>
    <col min="8204" max="8204" width="8.7109375" style="43" customWidth="1"/>
    <col min="8205" max="8205" width="10.85546875" style="43" customWidth="1"/>
    <col min="8206" max="8206" width="10.42578125" style="43" customWidth="1"/>
    <col min="8207" max="8207" width="9" style="43" customWidth="1"/>
    <col min="8208" max="8216" width="0" style="43" hidden="1" customWidth="1"/>
    <col min="8217" max="8217" width="12.28515625" style="43" customWidth="1"/>
    <col min="8218" max="8218" width="11" style="43" customWidth="1"/>
    <col min="8219" max="8448" width="9.140625" style="43"/>
    <col min="8449" max="8449" width="2.42578125" style="43" customWidth="1"/>
    <col min="8450" max="8450" width="9.42578125" style="43" customWidth="1"/>
    <col min="8451" max="8451" width="12.85546875" style="43" customWidth="1"/>
    <col min="8452" max="8452" width="14.85546875" style="43" customWidth="1"/>
    <col min="8453" max="8453" width="17.5703125" style="43" customWidth="1"/>
    <col min="8454" max="8457" width="0" style="43" hidden="1" customWidth="1"/>
    <col min="8458" max="8459" width="12" style="43" customWidth="1"/>
    <col min="8460" max="8460" width="8.7109375" style="43" customWidth="1"/>
    <col min="8461" max="8461" width="10.85546875" style="43" customWidth="1"/>
    <col min="8462" max="8462" width="10.42578125" style="43" customWidth="1"/>
    <col min="8463" max="8463" width="9" style="43" customWidth="1"/>
    <col min="8464" max="8472" width="0" style="43" hidden="1" customWidth="1"/>
    <col min="8473" max="8473" width="12.28515625" style="43" customWidth="1"/>
    <col min="8474" max="8474" width="11" style="43" customWidth="1"/>
    <col min="8475" max="8704" width="9.140625" style="43"/>
    <col min="8705" max="8705" width="2.42578125" style="43" customWidth="1"/>
    <col min="8706" max="8706" width="9.42578125" style="43" customWidth="1"/>
    <col min="8707" max="8707" width="12.85546875" style="43" customWidth="1"/>
    <col min="8708" max="8708" width="14.85546875" style="43" customWidth="1"/>
    <col min="8709" max="8709" width="17.5703125" style="43" customWidth="1"/>
    <col min="8710" max="8713" width="0" style="43" hidden="1" customWidth="1"/>
    <col min="8714" max="8715" width="12" style="43" customWidth="1"/>
    <col min="8716" max="8716" width="8.7109375" style="43" customWidth="1"/>
    <col min="8717" max="8717" width="10.85546875" style="43" customWidth="1"/>
    <col min="8718" max="8718" width="10.42578125" style="43" customWidth="1"/>
    <col min="8719" max="8719" width="9" style="43" customWidth="1"/>
    <col min="8720" max="8728" width="0" style="43" hidden="1" customWidth="1"/>
    <col min="8729" max="8729" width="12.28515625" style="43" customWidth="1"/>
    <col min="8730" max="8730" width="11" style="43" customWidth="1"/>
    <col min="8731" max="8960" width="9.140625" style="43"/>
    <col min="8961" max="8961" width="2.42578125" style="43" customWidth="1"/>
    <col min="8962" max="8962" width="9.42578125" style="43" customWidth="1"/>
    <col min="8963" max="8963" width="12.85546875" style="43" customWidth="1"/>
    <col min="8964" max="8964" width="14.85546875" style="43" customWidth="1"/>
    <col min="8965" max="8965" width="17.5703125" style="43" customWidth="1"/>
    <col min="8966" max="8969" width="0" style="43" hidden="1" customWidth="1"/>
    <col min="8970" max="8971" width="12" style="43" customWidth="1"/>
    <col min="8972" max="8972" width="8.7109375" style="43" customWidth="1"/>
    <col min="8973" max="8973" width="10.85546875" style="43" customWidth="1"/>
    <col min="8974" max="8974" width="10.42578125" style="43" customWidth="1"/>
    <col min="8975" max="8975" width="9" style="43" customWidth="1"/>
    <col min="8976" max="8984" width="0" style="43" hidden="1" customWidth="1"/>
    <col min="8985" max="8985" width="12.28515625" style="43" customWidth="1"/>
    <col min="8986" max="8986" width="11" style="43" customWidth="1"/>
    <col min="8987" max="9216" width="9.140625" style="43"/>
    <col min="9217" max="9217" width="2.42578125" style="43" customWidth="1"/>
    <col min="9218" max="9218" width="9.42578125" style="43" customWidth="1"/>
    <col min="9219" max="9219" width="12.85546875" style="43" customWidth="1"/>
    <col min="9220" max="9220" width="14.85546875" style="43" customWidth="1"/>
    <col min="9221" max="9221" width="17.5703125" style="43" customWidth="1"/>
    <col min="9222" max="9225" width="0" style="43" hidden="1" customWidth="1"/>
    <col min="9226" max="9227" width="12" style="43" customWidth="1"/>
    <col min="9228" max="9228" width="8.7109375" style="43" customWidth="1"/>
    <col min="9229" max="9229" width="10.85546875" style="43" customWidth="1"/>
    <col min="9230" max="9230" width="10.42578125" style="43" customWidth="1"/>
    <col min="9231" max="9231" width="9" style="43" customWidth="1"/>
    <col min="9232" max="9240" width="0" style="43" hidden="1" customWidth="1"/>
    <col min="9241" max="9241" width="12.28515625" style="43" customWidth="1"/>
    <col min="9242" max="9242" width="11" style="43" customWidth="1"/>
    <col min="9243" max="9472" width="9.140625" style="43"/>
    <col min="9473" max="9473" width="2.42578125" style="43" customWidth="1"/>
    <col min="9474" max="9474" width="9.42578125" style="43" customWidth="1"/>
    <col min="9475" max="9475" width="12.85546875" style="43" customWidth="1"/>
    <col min="9476" max="9476" width="14.85546875" style="43" customWidth="1"/>
    <col min="9477" max="9477" width="17.5703125" style="43" customWidth="1"/>
    <col min="9478" max="9481" width="0" style="43" hidden="1" customWidth="1"/>
    <col min="9482" max="9483" width="12" style="43" customWidth="1"/>
    <col min="9484" max="9484" width="8.7109375" style="43" customWidth="1"/>
    <col min="9485" max="9485" width="10.85546875" style="43" customWidth="1"/>
    <col min="9486" max="9486" width="10.42578125" style="43" customWidth="1"/>
    <col min="9487" max="9487" width="9" style="43" customWidth="1"/>
    <col min="9488" max="9496" width="0" style="43" hidden="1" customWidth="1"/>
    <col min="9497" max="9497" width="12.28515625" style="43" customWidth="1"/>
    <col min="9498" max="9498" width="11" style="43" customWidth="1"/>
    <col min="9499" max="9728" width="9.140625" style="43"/>
    <col min="9729" max="9729" width="2.42578125" style="43" customWidth="1"/>
    <col min="9730" max="9730" width="9.42578125" style="43" customWidth="1"/>
    <col min="9731" max="9731" width="12.85546875" style="43" customWidth="1"/>
    <col min="9732" max="9732" width="14.85546875" style="43" customWidth="1"/>
    <col min="9733" max="9733" width="17.5703125" style="43" customWidth="1"/>
    <col min="9734" max="9737" width="0" style="43" hidden="1" customWidth="1"/>
    <col min="9738" max="9739" width="12" style="43" customWidth="1"/>
    <col min="9740" max="9740" width="8.7109375" style="43" customWidth="1"/>
    <col min="9741" max="9741" width="10.85546875" style="43" customWidth="1"/>
    <col min="9742" max="9742" width="10.42578125" style="43" customWidth="1"/>
    <col min="9743" max="9743" width="9" style="43" customWidth="1"/>
    <col min="9744" max="9752" width="0" style="43" hidden="1" customWidth="1"/>
    <col min="9753" max="9753" width="12.28515625" style="43" customWidth="1"/>
    <col min="9754" max="9754" width="11" style="43" customWidth="1"/>
    <col min="9755" max="9984" width="9.140625" style="43"/>
    <col min="9985" max="9985" width="2.42578125" style="43" customWidth="1"/>
    <col min="9986" max="9986" width="9.42578125" style="43" customWidth="1"/>
    <col min="9987" max="9987" width="12.85546875" style="43" customWidth="1"/>
    <col min="9988" max="9988" width="14.85546875" style="43" customWidth="1"/>
    <col min="9989" max="9989" width="17.5703125" style="43" customWidth="1"/>
    <col min="9990" max="9993" width="0" style="43" hidden="1" customWidth="1"/>
    <col min="9994" max="9995" width="12" style="43" customWidth="1"/>
    <col min="9996" max="9996" width="8.7109375" style="43" customWidth="1"/>
    <col min="9997" max="9997" width="10.85546875" style="43" customWidth="1"/>
    <col min="9998" max="9998" width="10.42578125" style="43" customWidth="1"/>
    <col min="9999" max="9999" width="9" style="43" customWidth="1"/>
    <col min="10000" max="10008" width="0" style="43" hidden="1" customWidth="1"/>
    <col min="10009" max="10009" width="12.28515625" style="43" customWidth="1"/>
    <col min="10010" max="10010" width="11" style="43" customWidth="1"/>
    <col min="10011" max="10240" width="9.140625" style="43"/>
    <col min="10241" max="10241" width="2.42578125" style="43" customWidth="1"/>
    <col min="10242" max="10242" width="9.42578125" style="43" customWidth="1"/>
    <col min="10243" max="10243" width="12.85546875" style="43" customWidth="1"/>
    <col min="10244" max="10244" width="14.85546875" style="43" customWidth="1"/>
    <col min="10245" max="10245" width="17.5703125" style="43" customWidth="1"/>
    <col min="10246" max="10249" width="0" style="43" hidden="1" customWidth="1"/>
    <col min="10250" max="10251" width="12" style="43" customWidth="1"/>
    <col min="10252" max="10252" width="8.7109375" style="43" customWidth="1"/>
    <col min="10253" max="10253" width="10.85546875" style="43" customWidth="1"/>
    <col min="10254" max="10254" width="10.42578125" style="43" customWidth="1"/>
    <col min="10255" max="10255" width="9" style="43" customWidth="1"/>
    <col min="10256" max="10264" width="0" style="43" hidden="1" customWidth="1"/>
    <col min="10265" max="10265" width="12.28515625" style="43" customWidth="1"/>
    <col min="10266" max="10266" width="11" style="43" customWidth="1"/>
    <col min="10267" max="10496" width="9.140625" style="43"/>
    <col min="10497" max="10497" width="2.42578125" style="43" customWidth="1"/>
    <col min="10498" max="10498" width="9.42578125" style="43" customWidth="1"/>
    <col min="10499" max="10499" width="12.85546875" style="43" customWidth="1"/>
    <col min="10500" max="10500" width="14.85546875" style="43" customWidth="1"/>
    <col min="10501" max="10501" width="17.5703125" style="43" customWidth="1"/>
    <col min="10502" max="10505" width="0" style="43" hidden="1" customWidth="1"/>
    <col min="10506" max="10507" width="12" style="43" customWidth="1"/>
    <col min="10508" max="10508" width="8.7109375" style="43" customWidth="1"/>
    <col min="10509" max="10509" width="10.85546875" style="43" customWidth="1"/>
    <col min="10510" max="10510" width="10.42578125" style="43" customWidth="1"/>
    <col min="10511" max="10511" width="9" style="43" customWidth="1"/>
    <col min="10512" max="10520" width="0" style="43" hidden="1" customWidth="1"/>
    <col min="10521" max="10521" width="12.28515625" style="43" customWidth="1"/>
    <col min="10522" max="10522" width="11" style="43" customWidth="1"/>
    <col min="10523" max="10752" width="9.140625" style="43"/>
    <col min="10753" max="10753" width="2.42578125" style="43" customWidth="1"/>
    <col min="10754" max="10754" width="9.42578125" style="43" customWidth="1"/>
    <col min="10755" max="10755" width="12.85546875" style="43" customWidth="1"/>
    <col min="10756" max="10756" width="14.85546875" style="43" customWidth="1"/>
    <col min="10757" max="10757" width="17.5703125" style="43" customWidth="1"/>
    <col min="10758" max="10761" width="0" style="43" hidden="1" customWidth="1"/>
    <col min="10762" max="10763" width="12" style="43" customWidth="1"/>
    <col min="10764" max="10764" width="8.7109375" style="43" customWidth="1"/>
    <col min="10765" max="10765" width="10.85546875" style="43" customWidth="1"/>
    <col min="10766" max="10766" width="10.42578125" style="43" customWidth="1"/>
    <col min="10767" max="10767" width="9" style="43" customWidth="1"/>
    <col min="10768" max="10776" width="0" style="43" hidden="1" customWidth="1"/>
    <col min="10777" max="10777" width="12.28515625" style="43" customWidth="1"/>
    <col min="10778" max="10778" width="11" style="43" customWidth="1"/>
    <col min="10779" max="11008" width="9.140625" style="43"/>
    <col min="11009" max="11009" width="2.42578125" style="43" customWidth="1"/>
    <col min="11010" max="11010" width="9.42578125" style="43" customWidth="1"/>
    <col min="11011" max="11011" width="12.85546875" style="43" customWidth="1"/>
    <col min="11012" max="11012" width="14.85546875" style="43" customWidth="1"/>
    <col min="11013" max="11013" width="17.5703125" style="43" customWidth="1"/>
    <col min="11014" max="11017" width="0" style="43" hidden="1" customWidth="1"/>
    <col min="11018" max="11019" width="12" style="43" customWidth="1"/>
    <col min="11020" max="11020" width="8.7109375" style="43" customWidth="1"/>
    <col min="11021" max="11021" width="10.85546875" style="43" customWidth="1"/>
    <col min="11022" max="11022" width="10.42578125" style="43" customWidth="1"/>
    <col min="11023" max="11023" width="9" style="43" customWidth="1"/>
    <col min="11024" max="11032" width="0" style="43" hidden="1" customWidth="1"/>
    <col min="11033" max="11033" width="12.28515625" style="43" customWidth="1"/>
    <col min="11034" max="11034" width="11" style="43" customWidth="1"/>
    <col min="11035" max="11264" width="9.140625" style="43"/>
    <col min="11265" max="11265" width="2.42578125" style="43" customWidth="1"/>
    <col min="11266" max="11266" width="9.42578125" style="43" customWidth="1"/>
    <col min="11267" max="11267" width="12.85546875" style="43" customWidth="1"/>
    <col min="11268" max="11268" width="14.85546875" style="43" customWidth="1"/>
    <col min="11269" max="11269" width="17.5703125" style="43" customWidth="1"/>
    <col min="11270" max="11273" width="0" style="43" hidden="1" customWidth="1"/>
    <col min="11274" max="11275" width="12" style="43" customWidth="1"/>
    <col min="11276" max="11276" width="8.7109375" style="43" customWidth="1"/>
    <col min="11277" max="11277" width="10.85546875" style="43" customWidth="1"/>
    <col min="11278" max="11278" width="10.42578125" style="43" customWidth="1"/>
    <col min="11279" max="11279" width="9" style="43" customWidth="1"/>
    <col min="11280" max="11288" width="0" style="43" hidden="1" customWidth="1"/>
    <col min="11289" max="11289" width="12.28515625" style="43" customWidth="1"/>
    <col min="11290" max="11290" width="11" style="43" customWidth="1"/>
    <col min="11291" max="11520" width="9.140625" style="43"/>
    <col min="11521" max="11521" width="2.42578125" style="43" customWidth="1"/>
    <col min="11522" max="11522" width="9.42578125" style="43" customWidth="1"/>
    <col min="11523" max="11523" width="12.85546875" style="43" customWidth="1"/>
    <col min="11524" max="11524" width="14.85546875" style="43" customWidth="1"/>
    <col min="11525" max="11525" width="17.5703125" style="43" customWidth="1"/>
    <col min="11526" max="11529" width="0" style="43" hidden="1" customWidth="1"/>
    <col min="11530" max="11531" width="12" style="43" customWidth="1"/>
    <col min="11532" max="11532" width="8.7109375" style="43" customWidth="1"/>
    <col min="11533" max="11533" width="10.85546875" style="43" customWidth="1"/>
    <col min="11534" max="11534" width="10.42578125" style="43" customWidth="1"/>
    <col min="11535" max="11535" width="9" style="43" customWidth="1"/>
    <col min="11536" max="11544" width="0" style="43" hidden="1" customWidth="1"/>
    <col min="11545" max="11545" width="12.28515625" style="43" customWidth="1"/>
    <col min="11546" max="11546" width="11" style="43" customWidth="1"/>
    <col min="11547" max="11776" width="9.140625" style="43"/>
    <col min="11777" max="11777" width="2.42578125" style="43" customWidth="1"/>
    <col min="11778" max="11778" width="9.42578125" style="43" customWidth="1"/>
    <col min="11779" max="11779" width="12.85546875" style="43" customWidth="1"/>
    <col min="11780" max="11780" width="14.85546875" style="43" customWidth="1"/>
    <col min="11781" max="11781" width="17.5703125" style="43" customWidth="1"/>
    <col min="11782" max="11785" width="0" style="43" hidden="1" customWidth="1"/>
    <col min="11786" max="11787" width="12" style="43" customWidth="1"/>
    <col min="11788" max="11788" width="8.7109375" style="43" customWidth="1"/>
    <col min="11789" max="11789" width="10.85546875" style="43" customWidth="1"/>
    <col min="11790" max="11790" width="10.42578125" style="43" customWidth="1"/>
    <col min="11791" max="11791" width="9" style="43" customWidth="1"/>
    <col min="11792" max="11800" width="0" style="43" hidden="1" customWidth="1"/>
    <col min="11801" max="11801" width="12.28515625" style="43" customWidth="1"/>
    <col min="11802" max="11802" width="11" style="43" customWidth="1"/>
    <col min="11803" max="12032" width="9.140625" style="43"/>
    <col min="12033" max="12033" width="2.42578125" style="43" customWidth="1"/>
    <col min="12034" max="12034" width="9.42578125" style="43" customWidth="1"/>
    <col min="12035" max="12035" width="12.85546875" style="43" customWidth="1"/>
    <col min="12036" max="12036" width="14.85546875" style="43" customWidth="1"/>
    <col min="12037" max="12037" width="17.5703125" style="43" customWidth="1"/>
    <col min="12038" max="12041" width="0" style="43" hidden="1" customWidth="1"/>
    <col min="12042" max="12043" width="12" style="43" customWidth="1"/>
    <col min="12044" max="12044" width="8.7109375" style="43" customWidth="1"/>
    <col min="12045" max="12045" width="10.85546875" style="43" customWidth="1"/>
    <col min="12046" max="12046" width="10.42578125" style="43" customWidth="1"/>
    <col min="12047" max="12047" width="9" style="43" customWidth="1"/>
    <col min="12048" max="12056" width="0" style="43" hidden="1" customWidth="1"/>
    <col min="12057" max="12057" width="12.28515625" style="43" customWidth="1"/>
    <col min="12058" max="12058" width="11" style="43" customWidth="1"/>
    <col min="12059" max="12288" width="9.140625" style="43"/>
    <col min="12289" max="12289" width="2.42578125" style="43" customWidth="1"/>
    <col min="12290" max="12290" width="9.42578125" style="43" customWidth="1"/>
    <col min="12291" max="12291" width="12.85546875" style="43" customWidth="1"/>
    <col min="12292" max="12292" width="14.85546875" style="43" customWidth="1"/>
    <col min="12293" max="12293" width="17.5703125" style="43" customWidth="1"/>
    <col min="12294" max="12297" width="0" style="43" hidden="1" customWidth="1"/>
    <col min="12298" max="12299" width="12" style="43" customWidth="1"/>
    <col min="12300" max="12300" width="8.7109375" style="43" customWidth="1"/>
    <col min="12301" max="12301" width="10.85546875" style="43" customWidth="1"/>
    <col min="12302" max="12302" width="10.42578125" style="43" customWidth="1"/>
    <col min="12303" max="12303" width="9" style="43" customWidth="1"/>
    <col min="12304" max="12312" width="0" style="43" hidden="1" customWidth="1"/>
    <col min="12313" max="12313" width="12.28515625" style="43" customWidth="1"/>
    <col min="12314" max="12314" width="11" style="43" customWidth="1"/>
    <col min="12315" max="12544" width="9.140625" style="43"/>
    <col min="12545" max="12545" width="2.42578125" style="43" customWidth="1"/>
    <col min="12546" max="12546" width="9.42578125" style="43" customWidth="1"/>
    <col min="12547" max="12547" width="12.85546875" style="43" customWidth="1"/>
    <col min="12548" max="12548" width="14.85546875" style="43" customWidth="1"/>
    <col min="12549" max="12549" width="17.5703125" style="43" customWidth="1"/>
    <col min="12550" max="12553" width="0" style="43" hidden="1" customWidth="1"/>
    <col min="12554" max="12555" width="12" style="43" customWidth="1"/>
    <col min="12556" max="12556" width="8.7109375" style="43" customWidth="1"/>
    <col min="12557" max="12557" width="10.85546875" style="43" customWidth="1"/>
    <col min="12558" max="12558" width="10.42578125" style="43" customWidth="1"/>
    <col min="12559" max="12559" width="9" style="43" customWidth="1"/>
    <col min="12560" max="12568" width="0" style="43" hidden="1" customWidth="1"/>
    <col min="12569" max="12569" width="12.28515625" style="43" customWidth="1"/>
    <col min="12570" max="12570" width="11" style="43" customWidth="1"/>
    <col min="12571" max="12800" width="9.140625" style="43"/>
    <col min="12801" max="12801" width="2.42578125" style="43" customWidth="1"/>
    <col min="12802" max="12802" width="9.42578125" style="43" customWidth="1"/>
    <col min="12803" max="12803" width="12.85546875" style="43" customWidth="1"/>
    <col min="12804" max="12804" width="14.85546875" style="43" customWidth="1"/>
    <col min="12805" max="12805" width="17.5703125" style="43" customWidth="1"/>
    <col min="12806" max="12809" width="0" style="43" hidden="1" customWidth="1"/>
    <col min="12810" max="12811" width="12" style="43" customWidth="1"/>
    <col min="12812" max="12812" width="8.7109375" style="43" customWidth="1"/>
    <col min="12813" max="12813" width="10.85546875" style="43" customWidth="1"/>
    <col min="12814" max="12814" width="10.42578125" style="43" customWidth="1"/>
    <col min="12815" max="12815" width="9" style="43" customWidth="1"/>
    <col min="12816" max="12824" width="0" style="43" hidden="1" customWidth="1"/>
    <col min="12825" max="12825" width="12.28515625" style="43" customWidth="1"/>
    <col min="12826" max="12826" width="11" style="43" customWidth="1"/>
    <col min="12827" max="13056" width="9.140625" style="43"/>
    <col min="13057" max="13057" width="2.42578125" style="43" customWidth="1"/>
    <col min="13058" max="13058" width="9.42578125" style="43" customWidth="1"/>
    <col min="13059" max="13059" width="12.85546875" style="43" customWidth="1"/>
    <col min="13060" max="13060" width="14.85546875" style="43" customWidth="1"/>
    <col min="13061" max="13061" width="17.5703125" style="43" customWidth="1"/>
    <col min="13062" max="13065" width="0" style="43" hidden="1" customWidth="1"/>
    <col min="13066" max="13067" width="12" style="43" customWidth="1"/>
    <col min="13068" max="13068" width="8.7109375" style="43" customWidth="1"/>
    <col min="13069" max="13069" width="10.85546875" style="43" customWidth="1"/>
    <col min="13070" max="13070" width="10.42578125" style="43" customWidth="1"/>
    <col min="13071" max="13071" width="9" style="43" customWidth="1"/>
    <col min="13072" max="13080" width="0" style="43" hidden="1" customWidth="1"/>
    <col min="13081" max="13081" width="12.28515625" style="43" customWidth="1"/>
    <col min="13082" max="13082" width="11" style="43" customWidth="1"/>
    <col min="13083" max="13312" width="9.140625" style="43"/>
    <col min="13313" max="13313" width="2.42578125" style="43" customWidth="1"/>
    <col min="13314" max="13314" width="9.42578125" style="43" customWidth="1"/>
    <col min="13315" max="13315" width="12.85546875" style="43" customWidth="1"/>
    <col min="13316" max="13316" width="14.85546875" style="43" customWidth="1"/>
    <col min="13317" max="13317" width="17.5703125" style="43" customWidth="1"/>
    <col min="13318" max="13321" width="0" style="43" hidden="1" customWidth="1"/>
    <col min="13322" max="13323" width="12" style="43" customWidth="1"/>
    <col min="13324" max="13324" width="8.7109375" style="43" customWidth="1"/>
    <col min="13325" max="13325" width="10.85546875" style="43" customWidth="1"/>
    <col min="13326" max="13326" width="10.42578125" style="43" customWidth="1"/>
    <col min="13327" max="13327" width="9" style="43" customWidth="1"/>
    <col min="13328" max="13336" width="0" style="43" hidden="1" customWidth="1"/>
    <col min="13337" max="13337" width="12.28515625" style="43" customWidth="1"/>
    <col min="13338" max="13338" width="11" style="43" customWidth="1"/>
    <col min="13339" max="13568" width="9.140625" style="43"/>
    <col min="13569" max="13569" width="2.42578125" style="43" customWidth="1"/>
    <col min="13570" max="13570" width="9.42578125" style="43" customWidth="1"/>
    <col min="13571" max="13571" width="12.85546875" style="43" customWidth="1"/>
    <col min="13572" max="13572" width="14.85546875" style="43" customWidth="1"/>
    <col min="13573" max="13573" width="17.5703125" style="43" customWidth="1"/>
    <col min="13574" max="13577" width="0" style="43" hidden="1" customWidth="1"/>
    <col min="13578" max="13579" width="12" style="43" customWidth="1"/>
    <col min="13580" max="13580" width="8.7109375" style="43" customWidth="1"/>
    <col min="13581" max="13581" width="10.85546875" style="43" customWidth="1"/>
    <col min="13582" max="13582" width="10.42578125" style="43" customWidth="1"/>
    <col min="13583" max="13583" width="9" style="43" customWidth="1"/>
    <col min="13584" max="13592" width="0" style="43" hidden="1" customWidth="1"/>
    <col min="13593" max="13593" width="12.28515625" style="43" customWidth="1"/>
    <col min="13594" max="13594" width="11" style="43" customWidth="1"/>
    <col min="13595" max="13824" width="9.140625" style="43"/>
    <col min="13825" max="13825" width="2.42578125" style="43" customWidth="1"/>
    <col min="13826" max="13826" width="9.42578125" style="43" customWidth="1"/>
    <col min="13827" max="13827" width="12.85546875" style="43" customWidth="1"/>
    <col min="13828" max="13828" width="14.85546875" style="43" customWidth="1"/>
    <col min="13829" max="13829" width="17.5703125" style="43" customWidth="1"/>
    <col min="13830" max="13833" width="0" style="43" hidden="1" customWidth="1"/>
    <col min="13834" max="13835" width="12" style="43" customWidth="1"/>
    <col min="13836" max="13836" width="8.7109375" style="43" customWidth="1"/>
    <col min="13837" max="13837" width="10.85546875" style="43" customWidth="1"/>
    <col min="13838" max="13838" width="10.42578125" style="43" customWidth="1"/>
    <col min="13839" max="13839" width="9" style="43" customWidth="1"/>
    <col min="13840" max="13848" width="0" style="43" hidden="1" customWidth="1"/>
    <col min="13849" max="13849" width="12.28515625" style="43" customWidth="1"/>
    <col min="13850" max="13850" width="11" style="43" customWidth="1"/>
    <col min="13851" max="14080" width="9.140625" style="43"/>
    <col min="14081" max="14081" width="2.42578125" style="43" customWidth="1"/>
    <col min="14082" max="14082" width="9.42578125" style="43" customWidth="1"/>
    <col min="14083" max="14083" width="12.85546875" style="43" customWidth="1"/>
    <col min="14084" max="14084" width="14.85546875" style="43" customWidth="1"/>
    <col min="14085" max="14085" width="17.5703125" style="43" customWidth="1"/>
    <col min="14086" max="14089" width="0" style="43" hidden="1" customWidth="1"/>
    <col min="14090" max="14091" width="12" style="43" customWidth="1"/>
    <col min="14092" max="14092" width="8.7109375" style="43" customWidth="1"/>
    <col min="14093" max="14093" width="10.85546875" style="43" customWidth="1"/>
    <col min="14094" max="14094" width="10.42578125" style="43" customWidth="1"/>
    <col min="14095" max="14095" width="9" style="43" customWidth="1"/>
    <col min="14096" max="14104" width="0" style="43" hidden="1" customWidth="1"/>
    <col min="14105" max="14105" width="12.28515625" style="43" customWidth="1"/>
    <col min="14106" max="14106" width="11" style="43" customWidth="1"/>
    <col min="14107" max="14336" width="9.140625" style="43"/>
    <col min="14337" max="14337" width="2.42578125" style="43" customWidth="1"/>
    <col min="14338" max="14338" width="9.42578125" style="43" customWidth="1"/>
    <col min="14339" max="14339" width="12.85546875" style="43" customWidth="1"/>
    <col min="14340" max="14340" width="14.85546875" style="43" customWidth="1"/>
    <col min="14341" max="14341" width="17.5703125" style="43" customWidth="1"/>
    <col min="14342" max="14345" width="0" style="43" hidden="1" customWidth="1"/>
    <col min="14346" max="14347" width="12" style="43" customWidth="1"/>
    <col min="14348" max="14348" width="8.7109375" style="43" customWidth="1"/>
    <col min="14349" max="14349" width="10.85546875" style="43" customWidth="1"/>
    <col min="14350" max="14350" width="10.42578125" style="43" customWidth="1"/>
    <col min="14351" max="14351" width="9" style="43" customWidth="1"/>
    <col min="14352" max="14360" width="0" style="43" hidden="1" customWidth="1"/>
    <col min="14361" max="14361" width="12.28515625" style="43" customWidth="1"/>
    <col min="14362" max="14362" width="11" style="43" customWidth="1"/>
    <col min="14363" max="14592" width="9.140625" style="43"/>
    <col min="14593" max="14593" width="2.42578125" style="43" customWidth="1"/>
    <col min="14594" max="14594" width="9.42578125" style="43" customWidth="1"/>
    <col min="14595" max="14595" width="12.85546875" style="43" customWidth="1"/>
    <col min="14596" max="14596" width="14.85546875" style="43" customWidth="1"/>
    <col min="14597" max="14597" width="17.5703125" style="43" customWidth="1"/>
    <col min="14598" max="14601" width="0" style="43" hidden="1" customWidth="1"/>
    <col min="14602" max="14603" width="12" style="43" customWidth="1"/>
    <col min="14604" max="14604" width="8.7109375" style="43" customWidth="1"/>
    <col min="14605" max="14605" width="10.85546875" style="43" customWidth="1"/>
    <col min="14606" max="14606" width="10.42578125" style="43" customWidth="1"/>
    <col min="14607" max="14607" width="9" style="43" customWidth="1"/>
    <col min="14608" max="14616" width="0" style="43" hidden="1" customWidth="1"/>
    <col min="14617" max="14617" width="12.28515625" style="43" customWidth="1"/>
    <col min="14618" max="14618" width="11" style="43" customWidth="1"/>
    <col min="14619" max="14848" width="9.140625" style="43"/>
    <col min="14849" max="14849" width="2.42578125" style="43" customWidth="1"/>
    <col min="14850" max="14850" width="9.42578125" style="43" customWidth="1"/>
    <col min="14851" max="14851" width="12.85546875" style="43" customWidth="1"/>
    <col min="14852" max="14852" width="14.85546875" style="43" customWidth="1"/>
    <col min="14853" max="14853" width="17.5703125" style="43" customWidth="1"/>
    <col min="14854" max="14857" width="0" style="43" hidden="1" customWidth="1"/>
    <col min="14858" max="14859" width="12" style="43" customWidth="1"/>
    <col min="14860" max="14860" width="8.7109375" style="43" customWidth="1"/>
    <col min="14861" max="14861" width="10.85546875" style="43" customWidth="1"/>
    <col min="14862" max="14862" width="10.42578125" style="43" customWidth="1"/>
    <col min="14863" max="14863" width="9" style="43" customWidth="1"/>
    <col min="14864" max="14872" width="0" style="43" hidden="1" customWidth="1"/>
    <col min="14873" max="14873" width="12.28515625" style="43" customWidth="1"/>
    <col min="14874" max="14874" width="11" style="43" customWidth="1"/>
    <col min="14875" max="15104" width="9.140625" style="43"/>
    <col min="15105" max="15105" width="2.42578125" style="43" customWidth="1"/>
    <col min="15106" max="15106" width="9.42578125" style="43" customWidth="1"/>
    <col min="15107" max="15107" width="12.85546875" style="43" customWidth="1"/>
    <col min="15108" max="15108" width="14.85546875" style="43" customWidth="1"/>
    <col min="15109" max="15109" width="17.5703125" style="43" customWidth="1"/>
    <col min="15110" max="15113" width="0" style="43" hidden="1" customWidth="1"/>
    <col min="15114" max="15115" width="12" style="43" customWidth="1"/>
    <col min="15116" max="15116" width="8.7109375" style="43" customWidth="1"/>
    <col min="15117" max="15117" width="10.85546875" style="43" customWidth="1"/>
    <col min="15118" max="15118" width="10.42578125" style="43" customWidth="1"/>
    <col min="15119" max="15119" width="9" style="43" customWidth="1"/>
    <col min="15120" max="15128" width="0" style="43" hidden="1" customWidth="1"/>
    <col min="15129" max="15129" width="12.28515625" style="43" customWidth="1"/>
    <col min="15130" max="15130" width="11" style="43" customWidth="1"/>
    <col min="15131" max="15360" width="9.140625" style="43"/>
    <col min="15361" max="15361" width="2.42578125" style="43" customWidth="1"/>
    <col min="15362" max="15362" width="9.42578125" style="43" customWidth="1"/>
    <col min="15363" max="15363" width="12.85546875" style="43" customWidth="1"/>
    <col min="15364" max="15364" width="14.85546875" style="43" customWidth="1"/>
    <col min="15365" max="15365" width="17.5703125" style="43" customWidth="1"/>
    <col min="15366" max="15369" width="0" style="43" hidden="1" customWidth="1"/>
    <col min="15370" max="15371" width="12" style="43" customWidth="1"/>
    <col min="15372" max="15372" width="8.7109375" style="43" customWidth="1"/>
    <col min="15373" max="15373" width="10.85546875" style="43" customWidth="1"/>
    <col min="15374" max="15374" width="10.42578125" style="43" customWidth="1"/>
    <col min="15375" max="15375" width="9" style="43" customWidth="1"/>
    <col min="15376" max="15384" width="0" style="43" hidden="1" customWidth="1"/>
    <col min="15385" max="15385" width="12.28515625" style="43" customWidth="1"/>
    <col min="15386" max="15386" width="11" style="43" customWidth="1"/>
    <col min="15387" max="15616" width="9.140625" style="43"/>
    <col min="15617" max="15617" width="2.42578125" style="43" customWidth="1"/>
    <col min="15618" max="15618" width="9.42578125" style="43" customWidth="1"/>
    <col min="15619" max="15619" width="12.85546875" style="43" customWidth="1"/>
    <col min="15620" max="15620" width="14.85546875" style="43" customWidth="1"/>
    <col min="15621" max="15621" width="17.5703125" style="43" customWidth="1"/>
    <col min="15622" max="15625" width="0" style="43" hidden="1" customWidth="1"/>
    <col min="15626" max="15627" width="12" style="43" customWidth="1"/>
    <col min="15628" max="15628" width="8.7109375" style="43" customWidth="1"/>
    <col min="15629" max="15629" width="10.85546875" style="43" customWidth="1"/>
    <col min="15630" max="15630" width="10.42578125" style="43" customWidth="1"/>
    <col min="15631" max="15631" width="9" style="43" customWidth="1"/>
    <col min="15632" max="15640" width="0" style="43" hidden="1" customWidth="1"/>
    <col min="15641" max="15641" width="12.28515625" style="43" customWidth="1"/>
    <col min="15642" max="15642" width="11" style="43" customWidth="1"/>
    <col min="15643" max="15872" width="9.140625" style="43"/>
    <col min="15873" max="15873" width="2.42578125" style="43" customWidth="1"/>
    <col min="15874" max="15874" width="9.42578125" style="43" customWidth="1"/>
    <col min="15875" max="15875" width="12.85546875" style="43" customWidth="1"/>
    <col min="15876" max="15876" width="14.85546875" style="43" customWidth="1"/>
    <col min="15877" max="15877" width="17.5703125" style="43" customWidth="1"/>
    <col min="15878" max="15881" width="0" style="43" hidden="1" customWidth="1"/>
    <col min="15882" max="15883" width="12" style="43" customWidth="1"/>
    <col min="15884" max="15884" width="8.7109375" style="43" customWidth="1"/>
    <col min="15885" max="15885" width="10.85546875" style="43" customWidth="1"/>
    <col min="15886" max="15886" width="10.42578125" style="43" customWidth="1"/>
    <col min="15887" max="15887" width="9" style="43" customWidth="1"/>
    <col min="15888" max="15896" width="0" style="43" hidden="1" customWidth="1"/>
    <col min="15897" max="15897" width="12.28515625" style="43" customWidth="1"/>
    <col min="15898" max="15898" width="11" style="43" customWidth="1"/>
    <col min="15899" max="16128" width="9.140625" style="43"/>
    <col min="16129" max="16129" width="2.42578125" style="43" customWidth="1"/>
    <col min="16130" max="16130" width="9.42578125" style="43" customWidth="1"/>
    <col min="16131" max="16131" width="12.85546875" style="43" customWidth="1"/>
    <col min="16132" max="16132" width="14.85546875" style="43" customWidth="1"/>
    <col min="16133" max="16133" width="17.5703125" style="43" customWidth="1"/>
    <col min="16134" max="16137" width="0" style="43" hidden="1" customWidth="1"/>
    <col min="16138" max="16139" width="12" style="43" customWidth="1"/>
    <col min="16140" max="16140" width="8.7109375" style="43" customWidth="1"/>
    <col min="16141" max="16141" width="10.85546875" style="43" customWidth="1"/>
    <col min="16142" max="16142" width="10.42578125" style="43" customWidth="1"/>
    <col min="16143" max="16143" width="9" style="43" customWidth="1"/>
    <col min="16144" max="16152" width="0" style="43" hidden="1" customWidth="1"/>
    <col min="16153" max="16153" width="12.28515625" style="43" customWidth="1"/>
    <col min="16154" max="16154" width="11" style="43" customWidth="1"/>
    <col min="16155" max="16384" width="9.140625" style="43"/>
  </cols>
  <sheetData>
    <row r="1" spans="2:26" ht="15">
      <c r="B1" s="571" t="s">
        <v>302</v>
      </c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</row>
    <row r="2" spans="2:26" ht="15">
      <c r="B2" s="609" t="s">
        <v>303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</row>
    <row r="3" spans="2:26" ht="15">
      <c r="B3" s="609" t="s">
        <v>304</v>
      </c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</row>
    <row r="4" spans="2:26" ht="15">
      <c r="B4" s="571" t="s">
        <v>305</v>
      </c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2"/>
      <c r="O4" s="572"/>
      <c r="P4" s="572"/>
      <c r="Q4" s="572"/>
      <c r="R4" s="572"/>
      <c r="S4" s="572"/>
      <c r="T4" s="572"/>
      <c r="U4" s="572"/>
      <c r="V4" s="572"/>
      <c r="W4" s="572"/>
      <c r="X4" s="572"/>
      <c r="Y4" s="572"/>
      <c r="Z4" s="572"/>
    </row>
    <row r="5" spans="2:26">
      <c r="C5" s="248"/>
      <c r="D5" s="75"/>
      <c r="E5" s="46" t="s">
        <v>285</v>
      </c>
      <c r="F5" s="75"/>
      <c r="G5" s="75"/>
      <c r="I5" s="41" t="s">
        <v>306</v>
      </c>
      <c r="N5" s="271"/>
      <c r="O5" s="271"/>
      <c r="P5" s="272"/>
      <c r="Q5" s="272"/>
      <c r="R5" s="272"/>
      <c r="S5" s="272"/>
      <c r="T5" s="272"/>
      <c r="U5" s="272"/>
      <c r="V5" s="272"/>
      <c r="W5" s="272"/>
      <c r="X5" s="272"/>
      <c r="Y5" s="272"/>
    </row>
    <row r="6" spans="2:26">
      <c r="C6" s="249"/>
      <c r="D6" s="41" t="s">
        <v>307</v>
      </c>
      <c r="E6" s="41"/>
      <c r="F6" s="41"/>
      <c r="G6" s="41"/>
      <c r="I6" s="41" t="s">
        <v>308</v>
      </c>
      <c r="N6" s="41"/>
      <c r="P6" s="272"/>
      <c r="Q6" s="272"/>
      <c r="R6" s="272"/>
      <c r="S6" s="272"/>
      <c r="T6" s="272"/>
      <c r="U6" s="272"/>
      <c r="V6" s="272"/>
      <c r="W6" s="272"/>
      <c r="X6" s="272"/>
      <c r="Y6" s="272"/>
    </row>
    <row r="7" spans="2:26" ht="15.75" thickBot="1">
      <c r="C7" s="249"/>
      <c r="E7" s="46" t="s">
        <v>259</v>
      </c>
      <c r="H7" s="45" t="s">
        <v>13</v>
      </c>
      <c r="M7"/>
      <c r="O7" s="109"/>
      <c r="Z7" s="45" t="s">
        <v>13</v>
      </c>
    </row>
    <row r="8" spans="2:26" ht="15.75" thickBot="1">
      <c r="B8" s="46" t="s">
        <v>14</v>
      </c>
      <c r="H8" s="118">
        <v>2003</v>
      </c>
      <c r="M8"/>
      <c r="O8" s="109"/>
      <c r="Z8" s="308">
        <v>2023</v>
      </c>
    </row>
    <row r="9" spans="2:26" ht="15.75" thickBot="1">
      <c r="B9" s="46" t="s">
        <v>260</v>
      </c>
      <c r="H9" s="118" t="s">
        <v>16</v>
      </c>
      <c r="M9"/>
      <c r="O9" s="109"/>
      <c r="Z9" s="308" t="s">
        <v>506</v>
      </c>
    </row>
    <row r="10" spans="2:26" ht="15.75" thickBot="1">
      <c r="B10" s="46" t="s">
        <v>17</v>
      </c>
      <c r="H10" s="118"/>
      <c r="M10"/>
      <c r="O10" s="109"/>
      <c r="Z10" s="308">
        <v>2</v>
      </c>
    </row>
    <row r="11" spans="2:26" ht="15.75" thickBot="1">
      <c r="B11" s="46" t="s">
        <v>19</v>
      </c>
      <c r="H11" s="118"/>
      <c r="M11"/>
      <c r="O11" s="109"/>
      <c r="Z11" s="308">
        <v>261</v>
      </c>
    </row>
    <row r="12" spans="2:26" ht="15.75" thickBot="1">
      <c r="B12" s="582" t="s">
        <v>261</v>
      </c>
      <c r="C12" s="568"/>
      <c r="D12" s="568"/>
      <c r="H12" s="118" t="s">
        <v>262</v>
      </c>
      <c r="M12"/>
      <c r="O12" s="109"/>
      <c r="Z12" s="308">
        <v>7357</v>
      </c>
    </row>
    <row r="13" spans="2:26" ht="15.75" thickBot="1">
      <c r="B13" s="46" t="s">
        <v>20</v>
      </c>
      <c r="C13" s="250"/>
      <c r="H13" s="118" t="s">
        <v>263</v>
      </c>
      <c r="M13"/>
      <c r="O13" s="109"/>
      <c r="Z13" s="311" t="s">
        <v>281</v>
      </c>
    </row>
    <row r="14" spans="2:26" ht="15.75" thickBot="1">
      <c r="B14" s="46" t="s">
        <v>22</v>
      </c>
      <c r="H14" s="116" t="s">
        <v>264</v>
      </c>
      <c r="M14"/>
      <c r="O14" s="109"/>
      <c r="Z14" s="311" t="s">
        <v>74</v>
      </c>
    </row>
    <row r="15" spans="2:26" ht="16.5" thickBot="1">
      <c r="B15" s="41" t="s">
        <v>34</v>
      </c>
      <c r="C15" s="251" t="s">
        <v>309</v>
      </c>
      <c r="H15" s="65">
        <v>111</v>
      </c>
      <c r="M15"/>
      <c r="O15" s="109"/>
      <c r="Z15" s="308">
        <v>111</v>
      </c>
    </row>
    <row r="16" spans="2:26" ht="13.5" thickBot="1">
      <c r="C16" s="249"/>
      <c r="J16" s="41"/>
      <c r="K16" s="41"/>
      <c r="M16" s="273"/>
      <c r="O16" s="109"/>
    </row>
    <row r="17" spans="1:33" s="274" customFormat="1" ht="21" customHeight="1" thickBot="1">
      <c r="B17" s="577" t="s">
        <v>310</v>
      </c>
      <c r="C17" s="695" t="s">
        <v>311</v>
      </c>
      <c r="D17" s="696"/>
      <c r="E17" s="697"/>
      <c r="F17" s="712" t="s">
        <v>38</v>
      </c>
      <c r="G17" s="713"/>
      <c r="H17" s="713"/>
      <c r="I17" s="713"/>
      <c r="J17" s="713"/>
      <c r="K17" s="713"/>
      <c r="L17" s="713"/>
      <c r="M17" s="714"/>
      <c r="N17" s="715"/>
      <c r="O17" s="577" t="s">
        <v>312</v>
      </c>
      <c r="P17" s="716" t="s">
        <v>313</v>
      </c>
      <c r="Q17" s="717"/>
      <c r="R17" s="717"/>
      <c r="S17" s="717"/>
      <c r="T17" s="717"/>
      <c r="U17" s="717"/>
      <c r="V17" s="718"/>
      <c r="W17" s="703" t="s">
        <v>314</v>
      </c>
      <c r="X17" s="704"/>
      <c r="Y17" s="53" t="s">
        <v>315</v>
      </c>
      <c r="Z17" s="53" t="s">
        <v>315</v>
      </c>
    </row>
    <row r="18" spans="1:33" s="274" customFormat="1" ht="49.5" customHeight="1" thickBot="1">
      <c r="B18" s="688"/>
      <c r="C18" s="577" t="s">
        <v>316</v>
      </c>
      <c r="D18" s="577" t="s">
        <v>317</v>
      </c>
      <c r="E18" s="577" t="s">
        <v>318</v>
      </c>
      <c r="F18" s="701" t="s">
        <v>319</v>
      </c>
      <c r="G18" s="702"/>
      <c r="H18" s="701" t="s">
        <v>320</v>
      </c>
      <c r="I18" s="702"/>
      <c r="J18" s="707" t="s">
        <v>321</v>
      </c>
      <c r="K18" s="708"/>
      <c r="L18" s="709"/>
      <c r="M18" s="710" t="s">
        <v>322</v>
      </c>
      <c r="N18" s="711"/>
      <c r="O18" s="688"/>
      <c r="P18" s="698" t="s">
        <v>323</v>
      </c>
      <c r="Q18" s="699"/>
      <c r="R18" s="700" t="s">
        <v>324</v>
      </c>
      <c r="S18" s="699"/>
      <c r="T18" s="700" t="s">
        <v>325</v>
      </c>
      <c r="U18" s="699"/>
      <c r="V18" s="719" t="s">
        <v>326</v>
      </c>
      <c r="W18" s="593"/>
      <c r="X18" s="705"/>
      <c r="Y18" s="275" t="s">
        <v>327</v>
      </c>
      <c r="Z18" s="275" t="s">
        <v>327</v>
      </c>
    </row>
    <row r="19" spans="1:33" s="274" customFormat="1" ht="13.5" thickBot="1">
      <c r="B19" s="688"/>
      <c r="C19" s="693"/>
      <c r="D19" s="693" t="s">
        <v>328</v>
      </c>
      <c r="E19" s="693" t="s">
        <v>41</v>
      </c>
      <c r="F19" s="687" t="s">
        <v>329</v>
      </c>
      <c r="G19" s="577" t="s">
        <v>41</v>
      </c>
      <c r="H19" s="687" t="s">
        <v>329</v>
      </c>
      <c r="I19" s="687" t="s">
        <v>41</v>
      </c>
      <c r="J19" s="687" t="s">
        <v>329</v>
      </c>
      <c r="K19" s="687" t="s">
        <v>41</v>
      </c>
      <c r="L19" s="687">
        <v>0.1</v>
      </c>
      <c r="M19" s="687" t="s">
        <v>329</v>
      </c>
      <c r="N19" s="687" t="s">
        <v>41</v>
      </c>
      <c r="O19" s="688"/>
      <c r="P19" s="690" t="s">
        <v>330</v>
      </c>
      <c r="Q19" s="687" t="s">
        <v>41</v>
      </c>
      <c r="R19" s="687" t="s">
        <v>330</v>
      </c>
      <c r="S19" s="687" t="s">
        <v>41</v>
      </c>
      <c r="T19" s="687" t="s">
        <v>330</v>
      </c>
      <c r="U19" s="687" t="s">
        <v>41</v>
      </c>
      <c r="V19" s="720"/>
      <c r="W19" s="594"/>
      <c r="X19" s="706"/>
      <c r="Y19" s="275" t="s">
        <v>331</v>
      </c>
      <c r="Z19" s="275" t="s">
        <v>331</v>
      </c>
    </row>
    <row r="20" spans="1:33" s="274" customFormat="1">
      <c r="B20" s="688"/>
      <c r="C20" s="693"/>
      <c r="D20" s="693" t="s">
        <v>332</v>
      </c>
      <c r="E20" s="693"/>
      <c r="F20" s="688"/>
      <c r="G20" s="693"/>
      <c r="H20" s="688"/>
      <c r="I20" s="688"/>
      <c r="J20" s="688"/>
      <c r="K20" s="688"/>
      <c r="L20" s="688"/>
      <c r="M20" s="688"/>
      <c r="N20" s="688"/>
      <c r="O20" s="688"/>
      <c r="P20" s="691"/>
      <c r="Q20" s="688"/>
      <c r="R20" s="688"/>
      <c r="S20" s="688"/>
      <c r="T20" s="688"/>
      <c r="U20" s="688"/>
      <c r="V20" s="720"/>
      <c r="W20" s="577" t="s">
        <v>333</v>
      </c>
      <c r="X20" s="577" t="s">
        <v>41</v>
      </c>
      <c r="Y20" s="275" t="s">
        <v>334</v>
      </c>
      <c r="Z20" s="275" t="s">
        <v>335</v>
      </c>
    </row>
    <row r="21" spans="1:33" s="276" customFormat="1" ht="42.75" customHeight="1" thickBot="1">
      <c r="B21" s="689"/>
      <c r="C21" s="694"/>
      <c r="D21" s="694" t="s">
        <v>336</v>
      </c>
      <c r="E21" s="694" t="s">
        <v>337</v>
      </c>
      <c r="F21" s="689"/>
      <c r="G21" s="694"/>
      <c r="H21" s="689"/>
      <c r="I21" s="689"/>
      <c r="J21" s="689"/>
      <c r="K21" s="689"/>
      <c r="L21" s="689"/>
      <c r="M21" s="689"/>
      <c r="N21" s="689"/>
      <c r="O21" s="689"/>
      <c r="P21" s="692"/>
      <c r="Q21" s="689"/>
      <c r="R21" s="689"/>
      <c r="S21" s="689"/>
      <c r="T21" s="689"/>
      <c r="U21" s="689"/>
      <c r="V21" s="720"/>
      <c r="W21" s="689"/>
      <c r="X21" s="689"/>
      <c r="Y21" s="277" t="s">
        <v>338</v>
      </c>
      <c r="Z21" s="277"/>
      <c r="AB21" s="41"/>
      <c r="AC21" s="41"/>
      <c r="AD21" s="41"/>
      <c r="AE21" s="41"/>
      <c r="AF21" s="43"/>
      <c r="AG21" s="43"/>
    </row>
    <row r="22" spans="1:33">
      <c r="B22" s="116">
        <v>1</v>
      </c>
      <c r="C22" s="116">
        <v>2</v>
      </c>
      <c r="D22" s="116">
        <v>3</v>
      </c>
      <c r="E22" s="116">
        <v>4</v>
      </c>
      <c r="F22" s="117">
        <v>5</v>
      </c>
      <c r="G22" s="116">
        <v>6</v>
      </c>
      <c r="H22" s="117">
        <v>7</v>
      </c>
      <c r="I22" s="117">
        <v>8</v>
      </c>
      <c r="J22" s="117">
        <v>5</v>
      </c>
      <c r="K22" s="117">
        <v>6</v>
      </c>
      <c r="L22" s="117">
        <v>7</v>
      </c>
      <c r="M22" s="117">
        <v>8</v>
      </c>
      <c r="N22" s="117">
        <v>9</v>
      </c>
      <c r="O22" s="116">
        <v>10</v>
      </c>
      <c r="P22" s="278">
        <v>14</v>
      </c>
      <c r="Q22" s="117">
        <v>15</v>
      </c>
      <c r="R22" s="117">
        <v>16</v>
      </c>
      <c r="S22" s="117">
        <v>17</v>
      </c>
      <c r="T22" s="117">
        <v>18</v>
      </c>
      <c r="U22" s="117">
        <v>19</v>
      </c>
      <c r="V22" s="117">
        <v>20</v>
      </c>
      <c r="W22" s="116">
        <v>21</v>
      </c>
      <c r="X22" s="116">
        <v>22</v>
      </c>
      <c r="Y22" s="116">
        <v>11</v>
      </c>
      <c r="Z22" s="116">
        <v>12</v>
      </c>
      <c r="AB22" s="41"/>
      <c r="AC22" s="41"/>
      <c r="AD22" s="41"/>
      <c r="AE22" s="41"/>
    </row>
    <row r="23" spans="1:33" ht="21" customHeight="1">
      <c r="B23" s="279" t="s">
        <v>339</v>
      </c>
      <c r="C23" s="60" t="s">
        <v>42</v>
      </c>
      <c r="D23" s="60" t="s">
        <v>85</v>
      </c>
      <c r="E23" s="60" t="s">
        <v>45</v>
      </c>
      <c r="F23" s="280" t="s">
        <v>340</v>
      </c>
      <c r="G23" s="280" t="s">
        <v>43</v>
      </c>
      <c r="H23" s="280" t="s">
        <v>340</v>
      </c>
      <c r="I23" s="280" t="s">
        <v>43</v>
      </c>
      <c r="J23" s="280" t="s">
        <v>340</v>
      </c>
      <c r="K23" s="280" t="s">
        <v>43</v>
      </c>
      <c r="L23" s="280" t="s">
        <v>43</v>
      </c>
      <c r="M23" s="280" t="s">
        <v>340</v>
      </c>
      <c r="N23" s="280" t="s">
        <v>43</v>
      </c>
      <c r="O23" s="280" t="s">
        <v>43</v>
      </c>
      <c r="P23" s="280" t="s">
        <v>340</v>
      </c>
      <c r="Q23" s="280" t="s">
        <v>43</v>
      </c>
      <c r="R23" s="280" t="s">
        <v>340</v>
      </c>
      <c r="S23" s="280" t="s">
        <v>43</v>
      </c>
      <c r="T23" s="280" t="s">
        <v>340</v>
      </c>
      <c r="U23" s="280" t="s">
        <v>43</v>
      </c>
      <c r="V23" s="280" t="s">
        <v>340</v>
      </c>
      <c r="W23" s="60" t="s">
        <v>42</v>
      </c>
      <c r="X23" s="60" t="s">
        <v>45</v>
      </c>
      <c r="Y23" s="60" t="s">
        <v>45</v>
      </c>
      <c r="Z23" s="60" t="s">
        <v>45</v>
      </c>
    </row>
    <row r="24" spans="1:33">
      <c r="B24" s="281">
        <v>3</v>
      </c>
      <c r="C24" s="82">
        <v>2</v>
      </c>
      <c r="D24" s="82">
        <v>70325</v>
      </c>
      <c r="E24" s="127">
        <f>C24*D24/1000</f>
        <v>140.65</v>
      </c>
      <c r="F24" s="280"/>
      <c r="G24" s="280"/>
      <c r="H24" s="280"/>
      <c r="I24" s="280"/>
      <c r="J24" s="280"/>
      <c r="K24" s="280"/>
      <c r="L24" s="282">
        <f t="shared" ref="L24:L32" si="0">E24*10%</f>
        <v>14.065000000000001</v>
      </c>
      <c r="M24" s="280"/>
      <c r="N24" s="280"/>
      <c r="O24" s="283">
        <f>K24+L24+N24</f>
        <v>14.065000000000001</v>
      </c>
      <c r="P24" s="280"/>
      <c r="Q24" s="280"/>
      <c r="R24" s="280"/>
      <c r="S24" s="280"/>
      <c r="T24" s="280"/>
      <c r="U24" s="280"/>
      <c r="V24" s="280"/>
      <c r="W24" s="82"/>
      <c r="X24" s="82"/>
      <c r="Y24" s="83">
        <f t="shared" ref="Y24:Y29" si="1">E24+O24</f>
        <v>154.715</v>
      </c>
      <c r="Z24" s="83">
        <f>Y24*12</f>
        <v>1856.58</v>
      </c>
    </row>
    <row r="25" spans="1:33">
      <c r="B25" s="281">
        <v>3</v>
      </c>
      <c r="C25" s="93">
        <v>1</v>
      </c>
      <c r="D25" s="284">
        <v>70325</v>
      </c>
      <c r="E25" s="127">
        <f t="shared" ref="E25:E31" si="2">C25*D25/1000</f>
        <v>70.325000000000003</v>
      </c>
      <c r="F25" s="285"/>
      <c r="G25" s="285"/>
      <c r="H25" s="285"/>
      <c r="I25" s="285"/>
      <c r="J25" s="285"/>
      <c r="K25" s="285"/>
      <c r="L25" s="282">
        <f t="shared" si="0"/>
        <v>7.0325000000000006</v>
      </c>
      <c r="M25" s="285"/>
      <c r="N25" s="285"/>
      <c r="O25" s="283">
        <f t="shared" ref="O25:O31" si="3">K25+L25+N25</f>
        <v>7.0325000000000006</v>
      </c>
      <c r="P25" s="285"/>
      <c r="Q25" s="285"/>
      <c r="R25" s="285"/>
      <c r="S25" s="285"/>
      <c r="T25" s="285"/>
      <c r="U25" s="285"/>
      <c r="V25" s="285"/>
      <c r="W25" s="93"/>
      <c r="X25" s="93"/>
      <c r="Y25" s="83">
        <f t="shared" si="1"/>
        <v>77.357500000000002</v>
      </c>
      <c r="Z25" s="286">
        <f>Y25*8</f>
        <v>618.86</v>
      </c>
      <c r="AA25" s="105" t="s">
        <v>341</v>
      </c>
    </row>
    <row r="26" spans="1:33">
      <c r="B26" s="281">
        <v>1</v>
      </c>
      <c r="C26" s="93">
        <v>1.5</v>
      </c>
      <c r="D26" s="82">
        <v>71524</v>
      </c>
      <c r="E26" s="127">
        <f t="shared" si="2"/>
        <v>107.286</v>
      </c>
      <c r="F26" s="285"/>
      <c r="G26" s="285"/>
      <c r="H26" s="285"/>
      <c r="I26" s="285"/>
      <c r="J26" s="285"/>
      <c r="K26" s="285"/>
      <c r="L26" s="282">
        <f t="shared" si="0"/>
        <v>10.7286</v>
      </c>
      <c r="M26" s="285"/>
      <c r="N26" s="285"/>
      <c r="O26" s="283">
        <f t="shared" si="3"/>
        <v>10.7286</v>
      </c>
      <c r="P26" s="285"/>
      <c r="Q26" s="285"/>
      <c r="R26" s="285"/>
      <c r="S26" s="285"/>
      <c r="T26" s="285"/>
      <c r="U26" s="285"/>
      <c r="V26" s="285"/>
      <c r="W26" s="93"/>
      <c r="X26" s="93"/>
      <c r="Y26" s="83">
        <f t="shared" si="1"/>
        <v>118.0146</v>
      </c>
      <c r="Z26" s="286">
        <f>Y26*9</f>
        <v>1062.1314</v>
      </c>
      <c r="AA26" s="105" t="s">
        <v>342</v>
      </c>
    </row>
    <row r="27" spans="1:33">
      <c r="A27" s="196"/>
      <c r="B27" s="281">
        <v>3</v>
      </c>
      <c r="C27" s="93">
        <v>1</v>
      </c>
      <c r="D27" s="284">
        <v>71524</v>
      </c>
      <c r="E27" s="90">
        <f t="shared" si="2"/>
        <v>71.524000000000001</v>
      </c>
      <c r="F27" s="285"/>
      <c r="G27" s="285"/>
      <c r="H27" s="285"/>
      <c r="I27" s="285"/>
      <c r="J27" s="285"/>
      <c r="K27" s="285"/>
      <c r="L27" s="282">
        <f t="shared" si="0"/>
        <v>7.1524000000000001</v>
      </c>
      <c r="M27" s="285"/>
      <c r="N27" s="285"/>
      <c r="O27" s="283">
        <f t="shared" si="3"/>
        <v>7.1524000000000001</v>
      </c>
      <c r="P27" s="285"/>
      <c r="Q27" s="285"/>
      <c r="R27" s="285"/>
      <c r="S27" s="285"/>
      <c r="T27" s="285"/>
      <c r="U27" s="285"/>
      <c r="V27" s="285"/>
      <c r="W27" s="93"/>
      <c r="X27" s="93"/>
      <c r="Y27" s="83">
        <f t="shared" si="1"/>
        <v>78.676400000000001</v>
      </c>
      <c r="Z27" s="83">
        <f t="shared" ref="Z27:Z29" si="4">Y27*12</f>
        <v>944.11680000000001</v>
      </c>
      <c r="AA27" s="105"/>
    </row>
    <row r="28" spans="1:33">
      <c r="A28" s="196"/>
      <c r="B28" s="281">
        <v>1</v>
      </c>
      <c r="C28" s="93">
        <v>2</v>
      </c>
      <c r="D28" s="284">
        <v>72514</v>
      </c>
      <c r="E28" s="90">
        <f t="shared" si="2"/>
        <v>145.02799999999999</v>
      </c>
      <c r="F28" s="285"/>
      <c r="G28" s="285"/>
      <c r="H28" s="285"/>
      <c r="I28" s="285"/>
      <c r="J28" s="285"/>
      <c r="K28" s="285"/>
      <c r="L28" s="282">
        <f t="shared" si="0"/>
        <v>14.502800000000001</v>
      </c>
      <c r="M28" s="285"/>
      <c r="N28" s="285"/>
      <c r="O28" s="283">
        <f t="shared" si="3"/>
        <v>14.502800000000001</v>
      </c>
      <c r="P28" s="285"/>
      <c r="Q28" s="285"/>
      <c r="R28" s="285"/>
      <c r="S28" s="285"/>
      <c r="T28" s="285"/>
      <c r="U28" s="285"/>
      <c r="V28" s="285"/>
      <c r="W28" s="93"/>
      <c r="X28" s="93"/>
      <c r="Y28" s="83">
        <f t="shared" si="1"/>
        <v>159.5308</v>
      </c>
      <c r="Z28" s="83">
        <f t="shared" si="4"/>
        <v>1914.3696</v>
      </c>
      <c r="AA28" s="105"/>
    </row>
    <row r="29" spans="1:33">
      <c r="A29" s="196"/>
      <c r="B29" s="281">
        <v>3</v>
      </c>
      <c r="C29" s="93">
        <v>1</v>
      </c>
      <c r="D29" s="284">
        <v>70325</v>
      </c>
      <c r="E29" s="90">
        <f t="shared" si="2"/>
        <v>70.325000000000003</v>
      </c>
      <c r="F29" s="285"/>
      <c r="G29" s="285"/>
      <c r="H29" s="285"/>
      <c r="I29" s="285"/>
      <c r="J29" s="285"/>
      <c r="K29" s="285"/>
      <c r="L29" s="282">
        <f t="shared" si="0"/>
        <v>7.0325000000000006</v>
      </c>
      <c r="M29" s="285"/>
      <c r="N29" s="285"/>
      <c r="O29" s="283">
        <f t="shared" si="3"/>
        <v>7.0325000000000006</v>
      </c>
      <c r="P29" s="285"/>
      <c r="Q29" s="285"/>
      <c r="R29" s="285"/>
      <c r="S29" s="285"/>
      <c r="T29" s="285"/>
      <c r="U29" s="285"/>
      <c r="V29" s="285"/>
      <c r="W29" s="93"/>
      <c r="X29" s="93"/>
      <c r="Y29" s="83">
        <f t="shared" si="1"/>
        <v>77.357500000000002</v>
      </c>
      <c r="Z29" s="83">
        <f t="shared" si="4"/>
        <v>928.29</v>
      </c>
      <c r="AA29" s="105"/>
    </row>
    <row r="30" spans="1:33">
      <c r="A30" s="196"/>
      <c r="B30" s="281">
        <v>2</v>
      </c>
      <c r="C30" s="93">
        <v>8</v>
      </c>
      <c r="D30" s="284">
        <v>70325</v>
      </c>
      <c r="E30" s="127">
        <f t="shared" si="2"/>
        <v>562.6</v>
      </c>
      <c r="F30" s="285"/>
      <c r="G30" s="285"/>
      <c r="H30" s="285"/>
      <c r="I30" s="285"/>
      <c r="J30" s="285">
        <v>10</v>
      </c>
      <c r="K30" s="283">
        <v>28.3</v>
      </c>
      <c r="L30" s="282">
        <f t="shared" si="0"/>
        <v>56.260000000000005</v>
      </c>
      <c r="M30" s="285"/>
      <c r="N30" s="283"/>
      <c r="O30" s="283">
        <f t="shared" si="3"/>
        <v>84.56</v>
      </c>
      <c r="P30" s="285"/>
      <c r="Q30" s="285"/>
      <c r="R30" s="285"/>
      <c r="S30" s="285"/>
      <c r="T30" s="285"/>
      <c r="U30" s="285"/>
      <c r="V30" s="285"/>
      <c r="W30" s="93"/>
      <c r="X30" s="93"/>
      <c r="Y30" s="83">
        <f>E30+L30</f>
        <v>618.86</v>
      </c>
      <c r="Z30" s="83">
        <f>Y30*12</f>
        <v>7426.32</v>
      </c>
      <c r="AA30" s="105"/>
    </row>
    <row r="31" spans="1:33" ht="13.5" thickBot="1">
      <c r="A31" s="196"/>
      <c r="B31" s="287">
        <v>1</v>
      </c>
      <c r="C31" s="288">
        <v>9</v>
      </c>
      <c r="D31" s="289">
        <v>71524</v>
      </c>
      <c r="E31" s="290">
        <f t="shared" si="2"/>
        <v>643.71600000000001</v>
      </c>
      <c r="F31" s="291"/>
      <c r="G31" s="291"/>
      <c r="H31" s="291"/>
      <c r="I31" s="291"/>
      <c r="J31" s="291">
        <v>9</v>
      </c>
      <c r="K31" s="292">
        <v>49.6</v>
      </c>
      <c r="L31" s="293">
        <f t="shared" si="0"/>
        <v>64.371600000000001</v>
      </c>
      <c r="M31" s="291"/>
      <c r="N31" s="292"/>
      <c r="O31" s="292">
        <f t="shared" si="3"/>
        <v>113.9716</v>
      </c>
      <c r="P31" s="291"/>
      <c r="Q31" s="291"/>
      <c r="R31" s="291"/>
      <c r="S31" s="291"/>
      <c r="T31" s="291"/>
      <c r="U31" s="291"/>
      <c r="V31" s="291"/>
      <c r="W31" s="288"/>
      <c r="X31" s="288"/>
      <c r="Y31" s="294">
        <f>E31+L31</f>
        <v>708.08760000000007</v>
      </c>
      <c r="Z31" s="294">
        <f t="shared" ref="Z31" si="5">Y31*12</f>
        <v>8497.0512000000017</v>
      </c>
      <c r="AA31" s="105"/>
    </row>
    <row r="32" spans="1:33" s="41" customFormat="1" ht="13.5" thickBot="1">
      <c r="B32" s="295" t="s">
        <v>110</v>
      </c>
      <c r="C32" s="296">
        <f>SUM(C24:C31)</f>
        <v>25.5</v>
      </c>
      <c r="D32" s="296"/>
      <c r="E32" s="297">
        <f>SUM(E24:E31)</f>
        <v>1811.4540000000002</v>
      </c>
      <c r="F32" s="298"/>
      <c r="G32" s="298"/>
      <c r="H32" s="298"/>
      <c r="I32" s="298"/>
      <c r="J32" s="298"/>
      <c r="K32" s="299">
        <f>SUM(K30:K31)</f>
        <v>77.900000000000006</v>
      </c>
      <c r="L32" s="300">
        <f t="shared" si="0"/>
        <v>181.14540000000002</v>
      </c>
      <c r="M32" s="298"/>
      <c r="N32" s="299">
        <f>SUM(N24:N31)</f>
        <v>0</v>
      </c>
      <c r="O32" s="299">
        <f>SUM(O24:O31)</f>
        <v>259.04539999999997</v>
      </c>
      <c r="P32" s="298"/>
      <c r="Q32" s="298"/>
      <c r="R32" s="298"/>
      <c r="S32" s="298"/>
      <c r="T32" s="298"/>
      <c r="U32" s="298"/>
      <c r="V32" s="298"/>
      <c r="W32" s="301"/>
      <c r="X32" s="301"/>
      <c r="Y32" s="297">
        <f>SUM(Y24:Y31)</f>
        <v>1992.5994000000001</v>
      </c>
      <c r="Z32" s="302">
        <f>SUM(Z24:Z31)</f>
        <v>23247.719000000001</v>
      </c>
      <c r="AA32" s="245"/>
    </row>
    <row r="33" spans="2:27">
      <c r="B33" s="615" t="s">
        <v>47</v>
      </c>
      <c r="C33" s="615"/>
      <c r="D33" s="615"/>
      <c r="E33" s="615"/>
      <c r="Y33" s="303"/>
      <c r="Z33" s="108">
        <f>SUM(Z32:Z32)</f>
        <v>23247.719000000001</v>
      </c>
      <c r="AA33" s="108"/>
    </row>
    <row r="34" spans="2:27">
      <c r="B34" s="81"/>
    </row>
    <row r="35" spans="2:27" ht="15">
      <c r="B35" s="4" t="s">
        <v>410</v>
      </c>
      <c r="C35" s="5"/>
      <c r="D35" s="5"/>
      <c r="E35" s="5"/>
      <c r="F35" s="5"/>
      <c r="G35" s="5"/>
      <c r="H35"/>
      <c r="W35" s="41"/>
    </row>
    <row r="36" spans="2:27" ht="15">
      <c r="B36" s="4" t="s">
        <v>6</v>
      </c>
      <c r="C36" s="5"/>
      <c r="D36" s="5"/>
      <c r="E36" s="5"/>
      <c r="F36" s="5"/>
      <c r="G36" s="5"/>
      <c r="H36"/>
      <c r="W36" s="41"/>
    </row>
    <row r="37" spans="2:27" ht="15">
      <c r="B37" s="4" t="s">
        <v>29</v>
      </c>
      <c r="C37" s="5"/>
      <c r="D37" s="5"/>
      <c r="E37" s="5"/>
      <c r="F37" s="5"/>
      <c r="G37" s="5"/>
      <c r="H37"/>
      <c r="W37" s="41"/>
    </row>
    <row r="38" spans="2:27" ht="15">
      <c r="B38" s="4" t="s">
        <v>8</v>
      </c>
      <c r="C38" s="5"/>
      <c r="D38" s="5"/>
      <c r="E38" s="5"/>
      <c r="F38" s="5"/>
      <c r="G38" s="5"/>
      <c r="H38"/>
      <c r="W38" s="41"/>
    </row>
    <row r="39" spans="2:27">
      <c r="B39" s="81"/>
      <c r="C39" s="86"/>
      <c r="D39" s="86"/>
      <c r="E39" s="86"/>
      <c r="W39" s="41"/>
    </row>
    <row r="40" spans="2:27">
      <c r="B40" s="81"/>
    </row>
    <row r="41" spans="2:27">
      <c r="B41" s="81"/>
    </row>
    <row r="42" spans="2:27">
      <c r="B42" s="81"/>
    </row>
    <row r="43" spans="2:27">
      <c r="B43" s="45"/>
    </row>
  </sheetData>
  <mergeCells count="40">
    <mergeCell ref="B1:Z1"/>
    <mergeCell ref="B2:Z2"/>
    <mergeCell ref="B3:Z3"/>
    <mergeCell ref="B4:Z4"/>
    <mergeCell ref="B12:D12"/>
    <mergeCell ref="J18:L18"/>
    <mergeCell ref="M18:N18"/>
    <mergeCell ref="F17:N17"/>
    <mergeCell ref="O17:O21"/>
    <mergeCell ref="P17:V17"/>
    <mergeCell ref="T18:U18"/>
    <mergeCell ref="V18:V21"/>
    <mergeCell ref="F19:F21"/>
    <mergeCell ref="G19:G21"/>
    <mergeCell ref="H19:H21"/>
    <mergeCell ref="I19:I21"/>
    <mergeCell ref="J19:J21"/>
    <mergeCell ref="K19:K21"/>
    <mergeCell ref="U19:U21"/>
    <mergeCell ref="W20:W21"/>
    <mergeCell ref="X20:X21"/>
    <mergeCell ref="S19:S21"/>
    <mergeCell ref="T19:T21"/>
    <mergeCell ref="W17:X19"/>
    <mergeCell ref="B33:E33"/>
    <mergeCell ref="N19:N21"/>
    <mergeCell ref="P19:P21"/>
    <mergeCell ref="Q19:Q21"/>
    <mergeCell ref="R19:R21"/>
    <mergeCell ref="C18:C21"/>
    <mergeCell ref="D18:D21"/>
    <mergeCell ref="E18:E21"/>
    <mergeCell ref="B17:B21"/>
    <mergeCell ref="C17:E17"/>
    <mergeCell ref="P18:Q18"/>
    <mergeCell ref="R18:S18"/>
    <mergeCell ref="L19:L21"/>
    <mergeCell ref="M19:M21"/>
    <mergeCell ref="F18:G18"/>
    <mergeCell ref="H18:I18"/>
  </mergeCells>
  <pageMargins left="0.7" right="0.7" top="0.75" bottom="0.7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opLeftCell="A7" workbookViewId="0">
      <selection activeCell="J14" sqref="J14"/>
    </sheetView>
  </sheetViews>
  <sheetFormatPr defaultRowHeight="15"/>
  <cols>
    <col min="1" max="1" width="23.28515625" customWidth="1"/>
    <col min="2" max="2" width="9.42578125" bestFit="1" customWidth="1"/>
    <col min="3" max="3" width="10" customWidth="1"/>
    <col min="4" max="4" width="9.140625" customWidth="1"/>
    <col min="5" max="5" width="8.42578125" customWidth="1"/>
    <col min="6" max="6" width="12.28515625" customWidth="1"/>
    <col min="7" max="7" width="12.85546875" customWidth="1"/>
    <col min="257" max="257" width="26.140625" customWidth="1"/>
    <col min="260" max="260" width="8.28515625" customWidth="1"/>
    <col min="261" max="261" width="7.42578125" customWidth="1"/>
    <col min="262" max="262" width="10.28515625" customWidth="1"/>
    <col min="263" max="263" width="10" customWidth="1"/>
    <col min="513" max="513" width="26.140625" customWidth="1"/>
    <col min="516" max="516" width="8.28515625" customWidth="1"/>
    <col min="517" max="517" width="7.42578125" customWidth="1"/>
    <col min="518" max="518" width="10.28515625" customWidth="1"/>
    <col min="519" max="519" width="10" customWidth="1"/>
    <col min="769" max="769" width="26.140625" customWidth="1"/>
    <col min="772" max="772" width="8.28515625" customWidth="1"/>
    <col min="773" max="773" width="7.42578125" customWidth="1"/>
    <col min="774" max="774" width="10.28515625" customWidth="1"/>
    <col min="775" max="775" width="10" customWidth="1"/>
    <col min="1025" max="1025" width="26.140625" customWidth="1"/>
    <col min="1028" max="1028" width="8.28515625" customWidth="1"/>
    <col min="1029" max="1029" width="7.42578125" customWidth="1"/>
    <col min="1030" max="1030" width="10.28515625" customWidth="1"/>
    <col min="1031" max="1031" width="10" customWidth="1"/>
    <col min="1281" max="1281" width="26.140625" customWidth="1"/>
    <col min="1284" max="1284" width="8.28515625" customWidth="1"/>
    <col min="1285" max="1285" width="7.42578125" customWidth="1"/>
    <col min="1286" max="1286" width="10.28515625" customWidth="1"/>
    <col min="1287" max="1287" width="10" customWidth="1"/>
    <col min="1537" max="1537" width="26.140625" customWidth="1"/>
    <col min="1540" max="1540" width="8.28515625" customWidth="1"/>
    <col min="1541" max="1541" width="7.42578125" customWidth="1"/>
    <col min="1542" max="1542" width="10.28515625" customWidth="1"/>
    <col min="1543" max="1543" width="10" customWidth="1"/>
    <col min="1793" max="1793" width="26.140625" customWidth="1"/>
    <col min="1796" max="1796" width="8.28515625" customWidth="1"/>
    <col min="1797" max="1797" width="7.42578125" customWidth="1"/>
    <col min="1798" max="1798" width="10.28515625" customWidth="1"/>
    <col min="1799" max="1799" width="10" customWidth="1"/>
    <col min="2049" max="2049" width="26.140625" customWidth="1"/>
    <col min="2052" max="2052" width="8.28515625" customWidth="1"/>
    <col min="2053" max="2053" width="7.42578125" customWidth="1"/>
    <col min="2054" max="2054" width="10.28515625" customWidth="1"/>
    <col min="2055" max="2055" width="10" customWidth="1"/>
    <col min="2305" max="2305" width="26.140625" customWidth="1"/>
    <col min="2308" max="2308" width="8.28515625" customWidth="1"/>
    <col min="2309" max="2309" width="7.42578125" customWidth="1"/>
    <col min="2310" max="2310" width="10.28515625" customWidth="1"/>
    <col min="2311" max="2311" width="10" customWidth="1"/>
    <col min="2561" max="2561" width="26.140625" customWidth="1"/>
    <col min="2564" max="2564" width="8.28515625" customWidth="1"/>
    <col min="2565" max="2565" width="7.42578125" customWidth="1"/>
    <col min="2566" max="2566" width="10.28515625" customWidth="1"/>
    <col min="2567" max="2567" width="10" customWidth="1"/>
    <col min="2817" max="2817" width="26.140625" customWidth="1"/>
    <col min="2820" max="2820" width="8.28515625" customWidth="1"/>
    <col min="2821" max="2821" width="7.42578125" customWidth="1"/>
    <col min="2822" max="2822" width="10.28515625" customWidth="1"/>
    <col min="2823" max="2823" width="10" customWidth="1"/>
    <col min="3073" max="3073" width="26.140625" customWidth="1"/>
    <col min="3076" max="3076" width="8.28515625" customWidth="1"/>
    <col min="3077" max="3077" width="7.42578125" customWidth="1"/>
    <col min="3078" max="3078" width="10.28515625" customWidth="1"/>
    <col min="3079" max="3079" width="10" customWidth="1"/>
    <col min="3329" max="3329" width="26.140625" customWidth="1"/>
    <col min="3332" max="3332" width="8.28515625" customWidth="1"/>
    <col min="3333" max="3333" width="7.42578125" customWidth="1"/>
    <col min="3334" max="3334" width="10.28515625" customWidth="1"/>
    <col min="3335" max="3335" width="10" customWidth="1"/>
    <col min="3585" max="3585" width="26.140625" customWidth="1"/>
    <col min="3588" max="3588" width="8.28515625" customWidth="1"/>
    <col min="3589" max="3589" width="7.42578125" customWidth="1"/>
    <col min="3590" max="3590" width="10.28515625" customWidth="1"/>
    <col min="3591" max="3591" width="10" customWidth="1"/>
    <col min="3841" max="3841" width="26.140625" customWidth="1"/>
    <col min="3844" max="3844" width="8.28515625" customWidth="1"/>
    <col min="3845" max="3845" width="7.42578125" customWidth="1"/>
    <col min="3846" max="3846" width="10.28515625" customWidth="1"/>
    <col min="3847" max="3847" width="10" customWidth="1"/>
    <col min="4097" max="4097" width="26.140625" customWidth="1"/>
    <col min="4100" max="4100" width="8.28515625" customWidth="1"/>
    <col min="4101" max="4101" width="7.42578125" customWidth="1"/>
    <col min="4102" max="4102" width="10.28515625" customWidth="1"/>
    <col min="4103" max="4103" width="10" customWidth="1"/>
    <col min="4353" max="4353" width="26.140625" customWidth="1"/>
    <col min="4356" max="4356" width="8.28515625" customWidth="1"/>
    <col min="4357" max="4357" width="7.42578125" customWidth="1"/>
    <col min="4358" max="4358" width="10.28515625" customWidth="1"/>
    <col min="4359" max="4359" width="10" customWidth="1"/>
    <col min="4609" max="4609" width="26.140625" customWidth="1"/>
    <col min="4612" max="4612" width="8.28515625" customWidth="1"/>
    <col min="4613" max="4613" width="7.42578125" customWidth="1"/>
    <col min="4614" max="4614" width="10.28515625" customWidth="1"/>
    <col min="4615" max="4615" width="10" customWidth="1"/>
    <col min="4865" max="4865" width="26.140625" customWidth="1"/>
    <col min="4868" max="4868" width="8.28515625" customWidth="1"/>
    <col min="4869" max="4869" width="7.42578125" customWidth="1"/>
    <col min="4870" max="4870" width="10.28515625" customWidth="1"/>
    <col min="4871" max="4871" width="10" customWidth="1"/>
    <col min="5121" max="5121" width="26.140625" customWidth="1"/>
    <col min="5124" max="5124" width="8.28515625" customWidth="1"/>
    <col min="5125" max="5125" width="7.42578125" customWidth="1"/>
    <col min="5126" max="5126" width="10.28515625" customWidth="1"/>
    <col min="5127" max="5127" width="10" customWidth="1"/>
    <col min="5377" max="5377" width="26.140625" customWidth="1"/>
    <col min="5380" max="5380" width="8.28515625" customWidth="1"/>
    <col min="5381" max="5381" width="7.42578125" customWidth="1"/>
    <col min="5382" max="5382" width="10.28515625" customWidth="1"/>
    <col min="5383" max="5383" width="10" customWidth="1"/>
    <col min="5633" max="5633" width="26.140625" customWidth="1"/>
    <col min="5636" max="5636" width="8.28515625" customWidth="1"/>
    <col min="5637" max="5637" width="7.42578125" customWidth="1"/>
    <col min="5638" max="5638" width="10.28515625" customWidth="1"/>
    <col min="5639" max="5639" width="10" customWidth="1"/>
    <col min="5889" max="5889" width="26.140625" customWidth="1"/>
    <col min="5892" max="5892" width="8.28515625" customWidth="1"/>
    <col min="5893" max="5893" width="7.42578125" customWidth="1"/>
    <col min="5894" max="5894" width="10.28515625" customWidth="1"/>
    <col min="5895" max="5895" width="10" customWidth="1"/>
    <col min="6145" max="6145" width="26.140625" customWidth="1"/>
    <col min="6148" max="6148" width="8.28515625" customWidth="1"/>
    <col min="6149" max="6149" width="7.42578125" customWidth="1"/>
    <col min="6150" max="6150" width="10.28515625" customWidth="1"/>
    <col min="6151" max="6151" width="10" customWidth="1"/>
    <col min="6401" max="6401" width="26.140625" customWidth="1"/>
    <col min="6404" max="6404" width="8.28515625" customWidth="1"/>
    <col min="6405" max="6405" width="7.42578125" customWidth="1"/>
    <col min="6406" max="6406" width="10.28515625" customWidth="1"/>
    <col min="6407" max="6407" width="10" customWidth="1"/>
    <col min="6657" max="6657" width="26.140625" customWidth="1"/>
    <col min="6660" max="6660" width="8.28515625" customWidth="1"/>
    <col min="6661" max="6661" width="7.42578125" customWidth="1"/>
    <col min="6662" max="6662" width="10.28515625" customWidth="1"/>
    <col min="6663" max="6663" width="10" customWidth="1"/>
    <col min="6913" max="6913" width="26.140625" customWidth="1"/>
    <col min="6916" max="6916" width="8.28515625" customWidth="1"/>
    <col min="6917" max="6917" width="7.42578125" customWidth="1"/>
    <col min="6918" max="6918" width="10.28515625" customWidth="1"/>
    <col min="6919" max="6919" width="10" customWidth="1"/>
    <col min="7169" max="7169" width="26.140625" customWidth="1"/>
    <col min="7172" max="7172" width="8.28515625" customWidth="1"/>
    <col min="7173" max="7173" width="7.42578125" customWidth="1"/>
    <col min="7174" max="7174" width="10.28515625" customWidth="1"/>
    <col min="7175" max="7175" width="10" customWidth="1"/>
    <col min="7425" max="7425" width="26.140625" customWidth="1"/>
    <col min="7428" max="7428" width="8.28515625" customWidth="1"/>
    <col min="7429" max="7429" width="7.42578125" customWidth="1"/>
    <col min="7430" max="7430" width="10.28515625" customWidth="1"/>
    <col min="7431" max="7431" width="10" customWidth="1"/>
    <col min="7681" max="7681" width="26.140625" customWidth="1"/>
    <col min="7684" max="7684" width="8.28515625" customWidth="1"/>
    <col min="7685" max="7685" width="7.42578125" customWidth="1"/>
    <col min="7686" max="7686" width="10.28515625" customWidth="1"/>
    <col min="7687" max="7687" width="10" customWidth="1"/>
    <col min="7937" max="7937" width="26.140625" customWidth="1"/>
    <col min="7940" max="7940" width="8.28515625" customWidth="1"/>
    <col min="7941" max="7941" width="7.42578125" customWidth="1"/>
    <col min="7942" max="7942" width="10.28515625" customWidth="1"/>
    <col min="7943" max="7943" width="10" customWidth="1"/>
    <col min="8193" max="8193" width="26.140625" customWidth="1"/>
    <col min="8196" max="8196" width="8.28515625" customWidth="1"/>
    <col min="8197" max="8197" width="7.42578125" customWidth="1"/>
    <col min="8198" max="8198" width="10.28515625" customWidth="1"/>
    <col min="8199" max="8199" width="10" customWidth="1"/>
    <col min="8449" max="8449" width="26.140625" customWidth="1"/>
    <col min="8452" max="8452" width="8.28515625" customWidth="1"/>
    <col min="8453" max="8453" width="7.42578125" customWidth="1"/>
    <col min="8454" max="8454" width="10.28515625" customWidth="1"/>
    <col min="8455" max="8455" width="10" customWidth="1"/>
    <col min="8705" max="8705" width="26.140625" customWidth="1"/>
    <col min="8708" max="8708" width="8.28515625" customWidth="1"/>
    <col min="8709" max="8709" width="7.42578125" customWidth="1"/>
    <col min="8710" max="8710" width="10.28515625" customWidth="1"/>
    <col min="8711" max="8711" width="10" customWidth="1"/>
    <col min="8961" max="8961" width="26.140625" customWidth="1"/>
    <col min="8964" max="8964" width="8.28515625" customWidth="1"/>
    <col min="8965" max="8965" width="7.42578125" customWidth="1"/>
    <col min="8966" max="8966" width="10.28515625" customWidth="1"/>
    <col min="8967" max="8967" width="10" customWidth="1"/>
    <col min="9217" max="9217" width="26.140625" customWidth="1"/>
    <col min="9220" max="9220" width="8.28515625" customWidth="1"/>
    <col min="9221" max="9221" width="7.42578125" customWidth="1"/>
    <col min="9222" max="9222" width="10.28515625" customWidth="1"/>
    <col min="9223" max="9223" width="10" customWidth="1"/>
    <col min="9473" max="9473" width="26.140625" customWidth="1"/>
    <col min="9476" max="9476" width="8.28515625" customWidth="1"/>
    <col min="9477" max="9477" width="7.42578125" customWidth="1"/>
    <col min="9478" max="9478" width="10.28515625" customWidth="1"/>
    <col min="9479" max="9479" width="10" customWidth="1"/>
    <col min="9729" max="9729" width="26.140625" customWidth="1"/>
    <col min="9732" max="9732" width="8.28515625" customWidth="1"/>
    <col min="9733" max="9733" width="7.42578125" customWidth="1"/>
    <col min="9734" max="9734" width="10.28515625" customWidth="1"/>
    <col min="9735" max="9735" width="10" customWidth="1"/>
    <col min="9985" max="9985" width="26.140625" customWidth="1"/>
    <col min="9988" max="9988" width="8.28515625" customWidth="1"/>
    <col min="9989" max="9989" width="7.42578125" customWidth="1"/>
    <col min="9990" max="9990" width="10.28515625" customWidth="1"/>
    <col min="9991" max="9991" width="10" customWidth="1"/>
    <col min="10241" max="10241" width="26.140625" customWidth="1"/>
    <col min="10244" max="10244" width="8.28515625" customWidth="1"/>
    <col min="10245" max="10245" width="7.42578125" customWidth="1"/>
    <col min="10246" max="10246" width="10.28515625" customWidth="1"/>
    <col min="10247" max="10247" width="10" customWidth="1"/>
    <col min="10497" max="10497" width="26.140625" customWidth="1"/>
    <col min="10500" max="10500" width="8.28515625" customWidth="1"/>
    <col min="10501" max="10501" width="7.42578125" customWidth="1"/>
    <col min="10502" max="10502" width="10.28515625" customWidth="1"/>
    <col min="10503" max="10503" width="10" customWidth="1"/>
    <col min="10753" max="10753" width="26.140625" customWidth="1"/>
    <col min="10756" max="10756" width="8.28515625" customWidth="1"/>
    <col min="10757" max="10757" width="7.42578125" customWidth="1"/>
    <col min="10758" max="10758" width="10.28515625" customWidth="1"/>
    <col min="10759" max="10759" width="10" customWidth="1"/>
    <col min="11009" max="11009" width="26.140625" customWidth="1"/>
    <col min="11012" max="11012" width="8.28515625" customWidth="1"/>
    <col min="11013" max="11013" width="7.42578125" customWidth="1"/>
    <col min="11014" max="11014" width="10.28515625" customWidth="1"/>
    <col min="11015" max="11015" width="10" customWidth="1"/>
    <col min="11265" max="11265" width="26.140625" customWidth="1"/>
    <col min="11268" max="11268" width="8.28515625" customWidth="1"/>
    <col min="11269" max="11269" width="7.42578125" customWidth="1"/>
    <col min="11270" max="11270" width="10.28515625" customWidth="1"/>
    <col min="11271" max="11271" width="10" customWidth="1"/>
    <col min="11521" max="11521" width="26.140625" customWidth="1"/>
    <col min="11524" max="11524" width="8.28515625" customWidth="1"/>
    <col min="11525" max="11525" width="7.42578125" customWidth="1"/>
    <col min="11526" max="11526" width="10.28515625" customWidth="1"/>
    <col min="11527" max="11527" width="10" customWidth="1"/>
    <col min="11777" max="11777" width="26.140625" customWidth="1"/>
    <col min="11780" max="11780" width="8.28515625" customWidth="1"/>
    <col min="11781" max="11781" width="7.42578125" customWidth="1"/>
    <col min="11782" max="11782" width="10.28515625" customWidth="1"/>
    <col min="11783" max="11783" width="10" customWidth="1"/>
    <col min="12033" max="12033" width="26.140625" customWidth="1"/>
    <col min="12036" max="12036" width="8.28515625" customWidth="1"/>
    <col min="12037" max="12037" width="7.42578125" customWidth="1"/>
    <col min="12038" max="12038" width="10.28515625" customWidth="1"/>
    <col min="12039" max="12039" width="10" customWidth="1"/>
    <col min="12289" max="12289" width="26.140625" customWidth="1"/>
    <col min="12292" max="12292" width="8.28515625" customWidth="1"/>
    <col min="12293" max="12293" width="7.42578125" customWidth="1"/>
    <col min="12294" max="12294" width="10.28515625" customWidth="1"/>
    <col min="12295" max="12295" width="10" customWidth="1"/>
    <col min="12545" max="12545" width="26.140625" customWidth="1"/>
    <col min="12548" max="12548" width="8.28515625" customWidth="1"/>
    <col min="12549" max="12549" width="7.42578125" customWidth="1"/>
    <col min="12550" max="12550" width="10.28515625" customWidth="1"/>
    <col min="12551" max="12551" width="10" customWidth="1"/>
    <col min="12801" max="12801" width="26.140625" customWidth="1"/>
    <col min="12804" max="12804" width="8.28515625" customWidth="1"/>
    <col min="12805" max="12805" width="7.42578125" customWidth="1"/>
    <col min="12806" max="12806" width="10.28515625" customWidth="1"/>
    <col min="12807" max="12807" width="10" customWidth="1"/>
    <col min="13057" max="13057" width="26.140625" customWidth="1"/>
    <col min="13060" max="13060" width="8.28515625" customWidth="1"/>
    <col min="13061" max="13061" width="7.42578125" customWidth="1"/>
    <col min="13062" max="13062" width="10.28515625" customWidth="1"/>
    <col min="13063" max="13063" width="10" customWidth="1"/>
    <col min="13313" max="13313" width="26.140625" customWidth="1"/>
    <col min="13316" max="13316" width="8.28515625" customWidth="1"/>
    <col min="13317" max="13317" width="7.42578125" customWidth="1"/>
    <col min="13318" max="13318" width="10.28515625" customWidth="1"/>
    <col min="13319" max="13319" width="10" customWidth="1"/>
    <col min="13569" max="13569" width="26.140625" customWidth="1"/>
    <col min="13572" max="13572" width="8.28515625" customWidth="1"/>
    <col min="13573" max="13573" width="7.42578125" customWidth="1"/>
    <col min="13574" max="13574" width="10.28515625" customWidth="1"/>
    <col min="13575" max="13575" width="10" customWidth="1"/>
    <col min="13825" max="13825" width="26.140625" customWidth="1"/>
    <col min="13828" max="13828" width="8.28515625" customWidth="1"/>
    <col min="13829" max="13829" width="7.42578125" customWidth="1"/>
    <col min="13830" max="13830" width="10.28515625" customWidth="1"/>
    <col min="13831" max="13831" width="10" customWidth="1"/>
    <col min="14081" max="14081" width="26.140625" customWidth="1"/>
    <col min="14084" max="14084" width="8.28515625" customWidth="1"/>
    <col min="14085" max="14085" width="7.42578125" customWidth="1"/>
    <col min="14086" max="14086" width="10.28515625" customWidth="1"/>
    <col min="14087" max="14087" width="10" customWidth="1"/>
    <col min="14337" max="14337" width="26.140625" customWidth="1"/>
    <col min="14340" max="14340" width="8.28515625" customWidth="1"/>
    <col min="14341" max="14341" width="7.42578125" customWidth="1"/>
    <col min="14342" max="14342" width="10.28515625" customWidth="1"/>
    <col min="14343" max="14343" width="10" customWidth="1"/>
    <col min="14593" max="14593" width="26.140625" customWidth="1"/>
    <col min="14596" max="14596" width="8.28515625" customWidth="1"/>
    <col min="14597" max="14597" width="7.42578125" customWidth="1"/>
    <col min="14598" max="14598" width="10.28515625" customWidth="1"/>
    <col min="14599" max="14599" width="10" customWidth="1"/>
    <col min="14849" max="14849" width="26.140625" customWidth="1"/>
    <col min="14852" max="14852" width="8.28515625" customWidth="1"/>
    <col min="14853" max="14853" width="7.42578125" customWidth="1"/>
    <col min="14854" max="14854" width="10.28515625" customWidth="1"/>
    <col min="14855" max="14855" width="10" customWidth="1"/>
    <col min="15105" max="15105" width="26.140625" customWidth="1"/>
    <col min="15108" max="15108" width="8.28515625" customWidth="1"/>
    <col min="15109" max="15109" width="7.42578125" customWidth="1"/>
    <col min="15110" max="15110" width="10.28515625" customWidth="1"/>
    <col min="15111" max="15111" width="10" customWidth="1"/>
    <col min="15361" max="15361" width="26.140625" customWidth="1"/>
    <col min="15364" max="15364" width="8.28515625" customWidth="1"/>
    <col min="15365" max="15365" width="7.42578125" customWidth="1"/>
    <col min="15366" max="15366" width="10.28515625" customWidth="1"/>
    <col min="15367" max="15367" width="10" customWidth="1"/>
    <col min="15617" max="15617" width="26.140625" customWidth="1"/>
    <col min="15620" max="15620" width="8.28515625" customWidth="1"/>
    <col min="15621" max="15621" width="7.42578125" customWidth="1"/>
    <col min="15622" max="15622" width="10.28515625" customWidth="1"/>
    <col min="15623" max="15623" width="10" customWidth="1"/>
    <col min="15873" max="15873" width="26.140625" customWidth="1"/>
    <col min="15876" max="15876" width="8.28515625" customWidth="1"/>
    <col min="15877" max="15877" width="7.42578125" customWidth="1"/>
    <col min="15878" max="15878" width="10.28515625" customWidth="1"/>
    <col min="15879" max="15879" width="10" customWidth="1"/>
    <col min="16129" max="16129" width="26.140625" customWidth="1"/>
    <col min="16132" max="16132" width="8.28515625" customWidth="1"/>
    <col min="16133" max="16133" width="7.42578125" customWidth="1"/>
    <col min="16134" max="16134" width="10.28515625" customWidth="1"/>
    <col min="16135" max="16135" width="10" customWidth="1"/>
  </cols>
  <sheetData>
    <row r="1" spans="1:11">
      <c r="A1" s="549" t="s">
        <v>494</v>
      </c>
      <c r="B1" s="569"/>
      <c r="C1" s="569"/>
      <c r="D1" s="569"/>
      <c r="E1" s="569"/>
      <c r="F1" s="569"/>
      <c r="G1" s="569"/>
      <c r="H1" s="7"/>
      <c r="I1" s="7"/>
    </row>
    <row r="2" spans="1:11" ht="18" customHeight="1">
      <c r="A2" s="549" t="s">
        <v>9</v>
      </c>
      <c r="B2" s="569"/>
      <c r="C2" s="569"/>
      <c r="D2" s="569"/>
      <c r="E2" s="569"/>
      <c r="F2" s="569"/>
      <c r="G2" s="569"/>
      <c r="H2" s="8"/>
      <c r="I2" s="8"/>
      <c r="J2" s="570"/>
      <c r="K2" s="570"/>
    </row>
    <row r="3" spans="1:11">
      <c r="A3" s="549" t="s">
        <v>10</v>
      </c>
      <c r="B3" s="569"/>
      <c r="C3" s="569"/>
      <c r="D3" s="569"/>
      <c r="E3" s="569"/>
      <c r="F3" s="569"/>
      <c r="G3" s="569"/>
      <c r="H3" s="7"/>
      <c r="I3" s="7"/>
      <c r="J3" s="9"/>
      <c r="K3" s="10"/>
    </row>
    <row r="4" spans="1:11">
      <c r="A4" s="571" t="s">
        <v>11</v>
      </c>
      <c r="B4" s="572"/>
      <c r="C4" s="572"/>
      <c r="D4" s="572"/>
      <c r="E4" s="572"/>
      <c r="F4" s="572"/>
      <c r="G4" s="572"/>
      <c r="H4" s="7"/>
      <c r="I4" s="7"/>
    </row>
    <row r="5" spans="1:11" ht="48" customHeight="1">
      <c r="A5" s="566" t="s">
        <v>12</v>
      </c>
      <c r="B5" s="567"/>
      <c r="C5" s="567"/>
      <c r="D5" s="567"/>
      <c r="E5" s="567"/>
      <c r="F5" s="568"/>
      <c r="G5" s="568"/>
    </row>
    <row r="6" spans="1:11" ht="15.75">
      <c r="A6" s="11"/>
      <c r="B6" s="11"/>
      <c r="C6" s="11"/>
      <c r="D6" s="10"/>
      <c r="E6" s="10"/>
    </row>
    <row r="7" spans="1:11" ht="15.75" thickBot="1">
      <c r="A7" s="9"/>
      <c r="B7" s="9"/>
      <c r="C7" s="9"/>
      <c r="D7" s="12"/>
      <c r="E7" s="10"/>
      <c r="G7" s="12" t="s">
        <v>13</v>
      </c>
    </row>
    <row r="8" spans="1:11">
      <c r="A8" s="9" t="s">
        <v>14</v>
      </c>
      <c r="B8" s="9"/>
      <c r="C8" s="9"/>
      <c r="D8" s="12"/>
      <c r="E8" s="10"/>
      <c r="G8" s="13">
        <v>2023</v>
      </c>
    </row>
    <row r="9" spans="1:11">
      <c r="A9" s="9" t="s">
        <v>15</v>
      </c>
      <c r="B9" s="9"/>
      <c r="C9" s="9"/>
      <c r="D9" s="12"/>
      <c r="E9" s="10"/>
      <c r="G9" s="14" t="s">
        <v>506</v>
      </c>
    </row>
    <row r="10" spans="1:11">
      <c r="A10" s="9" t="s">
        <v>17</v>
      </c>
      <c r="B10" s="9"/>
      <c r="C10" s="9"/>
      <c r="D10" s="12"/>
      <c r="E10" s="10"/>
      <c r="G10" s="15">
        <v>2</v>
      </c>
    </row>
    <row r="11" spans="1:11">
      <c r="A11" s="9" t="s">
        <v>18</v>
      </c>
      <c r="B11" s="9"/>
      <c r="C11" s="9"/>
      <c r="D11" s="12"/>
      <c r="E11" s="10"/>
      <c r="G11" s="15">
        <v>7357</v>
      </c>
    </row>
    <row r="12" spans="1:11">
      <c r="A12" s="9" t="s">
        <v>19</v>
      </c>
      <c r="B12" s="9"/>
      <c r="C12" s="9"/>
      <c r="D12" s="12"/>
      <c r="E12" s="10"/>
      <c r="G12" s="15">
        <v>261</v>
      </c>
    </row>
    <row r="13" spans="1:11">
      <c r="A13" s="9" t="s">
        <v>20</v>
      </c>
      <c r="B13" s="9"/>
      <c r="C13" s="9"/>
      <c r="D13" s="12"/>
      <c r="E13" s="10"/>
      <c r="G13" s="16" t="s">
        <v>21</v>
      </c>
    </row>
    <row r="14" spans="1:11" ht="15.75" thickBot="1">
      <c r="A14" s="9" t="s">
        <v>22</v>
      </c>
      <c r="B14" s="9"/>
      <c r="C14" s="9"/>
      <c r="D14" s="12"/>
      <c r="E14" s="10"/>
      <c r="G14" s="17" t="s">
        <v>74</v>
      </c>
    </row>
    <row r="15" spans="1:11">
      <c r="A15" s="9"/>
      <c r="B15" s="9"/>
      <c r="C15" s="9"/>
      <c r="D15" s="10"/>
      <c r="E15" s="10"/>
    </row>
    <row r="16" spans="1:11" ht="12.75" customHeight="1">
      <c r="A16" s="557" t="s">
        <v>23</v>
      </c>
      <c r="B16" s="559" t="s">
        <v>606</v>
      </c>
      <c r="C16" s="559"/>
      <c r="D16" s="560" t="s">
        <v>607</v>
      </c>
      <c r="E16" s="559" t="s">
        <v>24</v>
      </c>
      <c r="F16" s="559"/>
      <c r="G16" s="559"/>
      <c r="J16" s="18"/>
    </row>
    <row r="17" spans="1:9" ht="25.5">
      <c r="A17" s="558"/>
      <c r="B17" s="19" t="s">
        <v>25</v>
      </c>
      <c r="C17" s="19" t="s">
        <v>26</v>
      </c>
      <c r="D17" s="561"/>
      <c r="E17" s="20">
        <v>2025</v>
      </c>
      <c r="F17" s="20">
        <v>2026</v>
      </c>
      <c r="G17" s="20">
        <v>2027</v>
      </c>
    </row>
    <row r="18" spans="1:9">
      <c r="A18" s="21">
        <v>1</v>
      </c>
      <c r="B18" s="21">
        <v>2</v>
      </c>
      <c r="C18" s="21">
        <v>3</v>
      </c>
      <c r="D18" s="21">
        <v>4</v>
      </c>
      <c r="E18" s="21">
        <v>3</v>
      </c>
      <c r="F18" s="21">
        <v>7</v>
      </c>
      <c r="G18" s="21">
        <v>3</v>
      </c>
      <c r="I18" s="22"/>
    </row>
    <row r="19" spans="1:9">
      <c r="A19" s="23" t="s">
        <v>27</v>
      </c>
      <c r="B19" s="24">
        <v>96828</v>
      </c>
      <c r="C19" s="24">
        <v>96828</v>
      </c>
      <c r="D19" s="24">
        <v>96828</v>
      </c>
      <c r="E19" s="24">
        <v>96828</v>
      </c>
      <c r="F19" s="24">
        <v>40938</v>
      </c>
      <c r="G19" s="24">
        <v>40938</v>
      </c>
      <c r="I19" s="10"/>
    </row>
    <row r="20" spans="1:9">
      <c r="A20" s="562" t="s">
        <v>28</v>
      </c>
      <c r="B20" s="557"/>
      <c r="C20" s="564"/>
      <c r="D20" s="564"/>
      <c r="E20" s="555"/>
      <c r="F20" s="555"/>
      <c r="G20" s="555"/>
      <c r="I20" s="10"/>
    </row>
    <row r="21" spans="1:9">
      <c r="A21" s="563"/>
      <c r="B21" s="558"/>
      <c r="C21" s="565"/>
      <c r="D21" s="565"/>
      <c r="E21" s="556"/>
      <c r="F21" s="556"/>
      <c r="G21" s="556"/>
      <c r="I21" s="25"/>
    </row>
    <row r="22" spans="1:9">
      <c r="A22" s="26">
        <v>111</v>
      </c>
      <c r="B22" s="27">
        <v>48475</v>
      </c>
      <c r="C22" s="27">
        <v>48475</v>
      </c>
      <c r="D22" s="27">
        <v>48475</v>
      </c>
      <c r="E22" s="27">
        <v>48475</v>
      </c>
      <c r="F22" s="27">
        <v>48475</v>
      </c>
      <c r="G22" s="27">
        <v>48475</v>
      </c>
      <c r="I22" s="25"/>
    </row>
    <row r="23" spans="1:9">
      <c r="A23" s="26">
        <v>112</v>
      </c>
      <c r="B23" s="27">
        <v>441</v>
      </c>
      <c r="C23" s="27">
        <v>441</v>
      </c>
      <c r="D23" s="27">
        <v>0</v>
      </c>
      <c r="E23" s="27">
        <v>1200</v>
      </c>
      <c r="F23" s="27">
        <v>1200</v>
      </c>
      <c r="G23" s="27">
        <v>1200</v>
      </c>
      <c r="I23" s="25"/>
    </row>
    <row r="24" spans="1:9">
      <c r="A24" s="26">
        <v>121</v>
      </c>
      <c r="B24" s="27">
        <v>2681</v>
      </c>
      <c r="C24" s="27">
        <v>2681</v>
      </c>
      <c r="D24" s="27">
        <v>2619</v>
      </c>
      <c r="E24" s="27">
        <v>2619</v>
      </c>
      <c r="F24" s="27">
        <v>2619</v>
      </c>
      <c r="G24" s="27">
        <v>2619</v>
      </c>
      <c r="I24" s="25"/>
    </row>
    <row r="25" spans="1:9">
      <c r="A25" s="26">
        <v>122</v>
      </c>
      <c r="B25" s="27">
        <v>1498</v>
      </c>
      <c r="C25" s="27">
        <v>1498</v>
      </c>
      <c r="D25" s="28">
        <v>1527</v>
      </c>
      <c r="E25" s="28">
        <v>1527</v>
      </c>
      <c r="F25" s="28">
        <v>1527</v>
      </c>
      <c r="G25" s="28">
        <v>1527</v>
      </c>
      <c r="I25" s="25"/>
    </row>
    <row r="26" spans="1:9">
      <c r="A26" s="26">
        <v>124</v>
      </c>
      <c r="B26" s="27">
        <v>1421</v>
      </c>
      <c r="C26" s="27">
        <v>1421</v>
      </c>
      <c r="D26" s="28">
        <v>1454</v>
      </c>
      <c r="E26" s="28">
        <v>1454</v>
      </c>
      <c r="F26" s="28">
        <v>1454</v>
      </c>
      <c r="G26" s="28">
        <v>1454</v>
      </c>
      <c r="I26" s="25"/>
    </row>
    <row r="27" spans="1:9">
      <c r="A27" s="26">
        <v>151</v>
      </c>
      <c r="B27" s="27">
        <v>28984</v>
      </c>
      <c r="C27" s="27">
        <v>28984</v>
      </c>
      <c r="D27" s="27">
        <v>12846</v>
      </c>
      <c r="E27" s="27">
        <v>18540</v>
      </c>
      <c r="F27" s="27">
        <v>21200</v>
      </c>
      <c r="G27" s="27">
        <v>25600</v>
      </c>
      <c r="I27" s="25"/>
    </row>
    <row r="28" spans="1:9">
      <c r="A28" s="26">
        <v>152</v>
      </c>
      <c r="B28" s="27">
        <v>1102</v>
      </c>
      <c r="C28" s="27">
        <v>1101.9000000000001</v>
      </c>
      <c r="D28" s="27">
        <v>1363</v>
      </c>
      <c r="E28" s="27">
        <v>1981</v>
      </c>
      <c r="F28" s="27">
        <v>1981</v>
      </c>
      <c r="G28" s="27">
        <v>1981</v>
      </c>
      <c r="I28" s="25"/>
    </row>
    <row r="29" spans="1:9">
      <c r="A29" s="26">
        <v>159</v>
      </c>
      <c r="B29" s="27">
        <v>23433</v>
      </c>
      <c r="C29" s="27">
        <v>23433</v>
      </c>
      <c r="D29" s="27">
        <v>25614</v>
      </c>
      <c r="E29" s="27">
        <v>25614</v>
      </c>
      <c r="F29" s="27">
        <v>25614</v>
      </c>
      <c r="G29" s="27">
        <v>25614</v>
      </c>
      <c r="I29" s="25"/>
    </row>
    <row r="30" spans="1:9">
      <c r="A30" s="26">
        <v>161</v>
      </c>
      <c r="B30" s="27">
        <v>897</v>
      </c>
      <c r="C30" s="27">
        <v>897</v>
      </c>
      <c r="D30" s="27">
        <v>120</v>
      </c>
      <c r="E30" s="27">
        <v>120</v>
      </c>
      <c r="F30" s="27">
        <v>360</v>
      </c>
      <c r="G30" s="27">
        <v>360</v>
      </c>
      <c r="I30" s="25"/>
    </row>
    <row r="31" spans="1:9">
      <c r="A31" s="26">
        <v>163</v>
      </c>
      <c r="B31" s="27">
        <v>2246</v>
      </c>
      <c r="C31" s="27">
        <v>2246</v>
      </c>
      <c r="D31" s="28">
        <v>2930</v>
      </c>
      <c r="E31" s="28">
        <v>2930</v>
      </c>
      <c r="F31" s="28">
        <v>2930</v>
      </c>
      <c r="G31" s="28">
        <v>2930</v>
      </c>
      <c r="I31" s="25"/>
    </row>
    <row r="32" spans="1:9">
      <c r="A32" s="26">
        <v>169</v>
      </c>
      <c r="B32" s="27">
        <v>397</v>
      </c>
      <c r="C32" s="27">
        <v>397</v>
      </c>
      <c r="D32" s="28">
        <v>397</v>
      </c>
      <c r="E32" s="28">
        <v>397</v>
      </c>
      <c r="F32" s="28">
        <v>397</v>
      </c>
      <c r="G32" s="28">
        <v>397</v>
      </c>
      <c r="I32" s="25"/>
    </row>
    <row r="33" spans="1:6">
      <c r="A33" s="29"/>
      <c r="B33" s="497"/>
      <c r="C33" s="30"/>
      <c r="D33" s="30"/>
      <c r="E33" s="30"/>
    </row>
    <row r="34" spans="1:6" ht="46.5" customHeight="1">
      <c r="A34" s="9"/>
      <c r="B34" s="10"/>
      <c r="C34" s="10"/>
      <c r="D34" s="10"/>
      <c r="E34" s="10"/>
    </row>
    <row r="35" spans="1:6">
      <c r="A35" s="4" t="s">
        <v>408</v>
      </c>
      <c r="B35" s="5"/>
      <c r="C35" s="5"/>
      <c r="D35" s="5"/>
      <c r="E35" s="5"/>
      <c r="F35" s="5"/>
    </row>
    <row r="36" spans="1:6">
      <c r="A36" s="4" t="s">
        <v>6</v>
      </c>
      <c r="B36" s="5"/>
      <c r="C36" s="5"/>
      <c r="D36" s="5"/>
      <c r="E36" s="5"/>
      <c r="F36" s="5"/>
    </row>
    <row r="37" spans="1:6">
      <c r="A37" s="4"/>
      <c r="B37" s="5"/>
      <c r="C37" s="5"/>
      <c r="D37" s="5"/>
      <c r="E37" s="5"/>
      <c r="F37" s="5"/>
    </row>
    <row r="38" spans="1:6">
      <c r="A38" s="4" t="s">
        <v>29</v>
      </c>
      <c r="B38" s="5"/>
      <c r="C38" s="5"/>
      <c r="D38" s="5"/>
      <c r="E38" s="5"/>
      <c r="F38" s="5"/>
    </row>
    <row r="39" spans="1:6">
      <c r="A39" s="4" t="s">
        <v>8</v>
      </c>
      <c r="B39" s="5"/>
      <c r="C39" s="5"/>
      <c r="D39" s="5"/>
      <c r="E39" s="5"/>
      <c r="F39" s="5"/>
    </row>
    <row r="40" spans="1:6" ht="15.75">
      <c r="A40" s="31"/>
    </row>
    <row r="41" spans="1:6" ht="15.75">
      <c r="A41" s="31"/>
    </row>
  </sheetData>
  <mergeCells count="17">
    <mergeCell ref="A5:G5"/>
    <mergeCell ref="A1:G1"/>
    <mergeCell ref="A2:G2"/>
    <mergeCell ref="J2:K2"/>
    <mergeCell ref="A3:G3"/>
    <mergeCell ref="A4:G4"/>
    <mergeCell ref="G20:G21"/>
    <mergeCell ref="A16:A17"/>
    <mergeCell ref="B16:C16"/>
    <mergeCell ref="D16:D17"/>
    <mergeCell ref="E16:G16"/>
    <mergeCell ref="A20:A21"/>
    <mergeCell ref="B20:B21"/>
    <mergeCell ref="C20:C21"/>
    <mergeCell ref="D20:D21"/>
    <mergeCell ref="E20:E21"/>
    <mergeCell ref="F20:F2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55"/>
  <sheetViews>
    <sheetView topLeftCell="A19" workbookViewId="0">
      <selection activeCell="L43" sqref="L43"/>
    </sheetView>
  </sheetViews>
  <sheetFormatPr defaultRowHeight="11.25"/>
  <cols>
    <col min="1" max="1" width="25.28515625" style="435" customWidth="1"/>
    <col min="2" max="2" width="7.5703125" style="435" customWidth="1"/>
    <col min="3" max="3" width="6.7109375" style="435" customWidth="1"/>
    <col min="4" max="4" width="13.28515625" style="435" customWidth="1"/>
    <col min="5" max="5" width="13.85546875" style="435" hidden="1" customWidth="1"/>
    <col min="6" max="6" width="12.5703125" style="435" hidden="1" customWidth="1"/>
    <col min="7" max="7" width="6" style="435" customWidth="1"/>
    <col min="8" max="8" width="10.140625" style="435" customWidth="1"/>
    <col min="9" max="9" width="13.42578125" style="435" customWidth="1"/>
    <col min="10" max="236" width="9.140625" style="435"/>
    <col min="237" max="237" width="2.42578125" style="435" customWidth="1"/>
    <col min="238" max="238" width="3.28515625" style="435" customWidth="1"/>
    <col min="239" max="239" width="17.85546875" style="435" customWidth="1"/>
    <col min="240" max="240" width="16.42578125" style="435" customWidth="1"/>
    <col min="241" max="242" width="0" style="435" hidden="1" customWidth="1"/>
    <col min="243" max="243" width="13.140625" style="435" customWidth="1"/>
    <col min="244" max="245" width="17" style="435" customWidth="1"/>
    <col min="246" max="246" width="13" style="435" customWidth="1"/>
    <col min="247" max="247" width="9" style="435" customWidth="1"/>
    <col min="248" max="256" width="0" style="435" hidden="1" customWidth="1"/>
    <col min="257" max="257" width="12.28515625" style="435" customWidth="1"/>
    <col min="258" max="258" width="11" style="435" customWidth="1"/>
    <col min="259" max="492" width="9.140625" style="435"/>
    <col min="493" max="493" width="2.42578125" style="435" customWidth="1"/>
    <col min="494" max="494" width="3.28515625" style="435" customWidth="1"/>
    <col min="495" max="495" width="17.85546875" style="435" customWidth="1"/>
    <col min="496" max="496" width="16.42578125" style="435" customWidth="1"/>
    <col min="497" max="498" width="0" style="435" hidden="1" customWidth="1"/>
    <col min="499" max="499" width="13.140625" style="435" customWidth="1"/>
    <col min="500" max="501" width="17" style="435" customWidth="1"/>
    <col min="502" max="502" width="13" style="435" customWidth="1"/>
    <col min="503" max="503" width="9" style="435" customWidth="1"/>
    <col min="504" max="512" width="0" style="435" hidden="1" customWidth="1"/>
    <col min="513" max="513" width="12.28515625" style="435" customWidth="1"/>
    <col min="514" max="514" width="11" style="435" customWidth="1"/>
    <col min="515" max="748" width="9.140625" style="435"/>
    <col min="749" max="749" width="2.42578125" style="435" customWidth="1"/>
    <col min="750" max="750" width="3.28515625" style="435" customWidth="1"/>
    <col min="751" max="751" width="17.85546875" style="435" customWidth="1"/>
    <col min="752" max="752" width="16.42578125" style="435" customWidth="1"/>
    <col min="753" max="754" width="0" style="435" hidden="1" customWidth="1"/>
    <col min="755" max="755" width="13.140625" style="435" customWidth="1"/>
    <col min="756" max="757" width="17" style="435" customWidth="1"/>
    <col min="758" max="758" width="13" style="435" customWidth="1"/>
    <col min="759" max="759" width="9" style="435" customWidth="1"/>
    <col min="760" max="768" width="0" style="435" hidden="1" customWidth="1"/>
    <col min="769" max="769" width="12.28515625" style="435" customWidth="1"/>
    <col min="770" max="770" width="11" style="435" customWidth="1"/>
    <col min="771" max="1004" width="9.140625" style="435"/>
    <col min="1005" max="1005" width="2.42578125" style="435" customWidth="1"/>
    <col min="1006" max="1006" width="3.28515625" style="435" customWidth="1"/>
    <col min="1007" max="1007" width="17.85546875" style="435" customWidth="1"/>
    <col min="1008" max="1008" width="16.42578125" style="435" customWidth="1"/>
    <col min="1009" max="1010" width="0" style="435" hidden="1" customWidth="1"/>
    <col min="1011" max="1011" width="13.140625" style="435" customWidth="1"/>
    <col min="1012" max="1013" width="17" style="435" customWidth="1"/>
    <col min="1014" max="1014" width="13" style="435" customWidth="1"/>
    <col min="1015" max="1015" width="9" style="435" customWidth="1"/>
    <col min="1016" max="1024" width="0" style="435" hidden="1" customWidth="1"/>
    <col min="1025" max="1025" width="12.28515625" style="435" customWidth="1"/>
    <col min="1026" max="1026" width="11" style="435" customWidth="1"/>
    <col min="1027" max="1260" width="9.140625" style="435"/>
    <col min="1261" max="1261" width="2.42578125" style="435" customWidth="1"/>
    <col min="1262" max="1262" width="3.28515625" style="435" customWidth="1"/>
    <col min="1263" max="1263" width="17.85546875" style="435" customWidth="1"/>
    <col min="1264" max="1264" width="16.42578125" style="435" customWidth="1"/>
    <col min="1265" max="1266" width="0" style="435" hidden="1" customWidth="1"/>
    <col min="1267" max="1267" width="13.140625" style="435" customWidth="1"/>
    <col min="1268" max="1269" width="17" style="435" customWidth="1"/>
    <col min="1270" max="1270" width="13" style="435" customWidth="1"/>
    <col min="1271" max="1271" width="9" style="435" customWidth="1"/>
    <col min="1272" max="1280" width="0" style="435" hidden="1" customWidth="1"/>
    <col min="1281" max="1281" width="12.28515625" style="435" customWidth="1"/>
    <col min="1282" max="1282" width="11" style="435" customWidth="1"/>
    <col min="1283" max="1516" width="9.140625" style="435"/>
    <col min="1517" max="1517" width="2.42578125" style="435" customWidth="1"/>
    <col min="1518" max="1518" width="3.28515625" style="435" customWidth="1"/>
    <col min="1519" max="1519" width="17.85546875" style="435" customWidth="1"/>
    <col min="1520" max="1520" width="16.42578125" style="435" customWidth="1"/>
    <col min="1521" max="1522" width="0" style="435" hidden="1" customWidth="1"/>
    <col min="1523" max="1523" width="13.140625" style="435" customWidth="1"/>
    <col min="1524" max="1525" width="17" style="435" customWidth="1"/>
    <col min="1526" max="1526" width="13" style="435" customWidth="1"/>
    <col min="1527" max="1527" width="9" style="435" customWidth="1"/>
    <col min="1528" max="1536" width="0" style="435" hidden="1" customWidth="1"/>
    <col min="1537" max="1537" width="12.28515625" style="435" customWidth="1"/>
    <col min="1538" max="1538" width="11" style="435" customWidth="1"/>
    <col min="1539" max="1772" width="9.140625" style="435"/>
    <col min="1773" max="1773" width="2.42578125" style="435" customWidth="1"/>
    <col min="1774" max="1774" width="3.28515625" style="435" customWidth="1"/>
    <col min="1775" max="1775" width="17.85546875" style="435" customWidth="1"/>
    <col min="1776" max="1776" width="16.42578125" style="435" customWidth="1"/>
    <col min="1777" max="1778" width="0" style="435" hidden="1" customWidth="1"/>
    <col min="1779" max="1779" width="13.140625" style="435" customWidth="1"/>
    <col min="1780" max="1781" width="17" style="435" customWidth="1"/>
    <col min="1782" max="1782" width="13" style="435" customWidth="1"/>
    <col min="1783" max="1783" width="9" style="435" customWidth="1"/>
    <col min="1784" max="1792" width="0" style="435" hidden="1" customWidth="1"/>
    <col min="1793" max="1793" width="12.28515625" style="435" customWidth="1"/>
    <col min="1794" max="1794" width="11" style="435" customWidth="1"/>
    <col min="1795" max="2028" width="9.140625" style="435"/>
    <col min="2029" max="2029" width="2.42578125" style="435" customWidth="1"/>
    <col min="2030" max="2030" width="3.28515625" style="435" customWidth="1"/>
    <col min="2031" max="2031" width="17.85546875" style="435" customWidth="1"/>
    <col min="2032" max="2032" width="16.42578125" style="435" customWidth="1"/>
    <col min="2033" max="2034" width="0" style="435" hidden="1" customWidth="1"/>
    <col min="2035" max="2035" width="13.140625" style="435" customWidth="1"/>
    <col min="2036" max="2037" width="17" style="435" customWidth="1"/>
    <col min="2038" max="2038" width="13" style="435" customWidth="1"/>
    <col min="2039" max="2039" width="9" style="435" customWidth="1"/>
    <col min="2040" max="2048" width="0" style="435" hidden="1" customWidth="1"/>
    <col min="2049" max="2049" width="12.28515625" style="435" customWidth="1"/>
    <col min="2050" max="2050" width="11" style="435" customWidth="1"/>
    <col min="2051" max="2284" width="9.140625" style="435"/>
    <col min="2285" max="2285" width="2.42578125" style="435" customWidth="1"/>
    <col min="2286" max="2286" width="3.28515625" style="435" customWidth="1"/>
    <col min="2287" max="2287" width="17.85546875" style="435" customWidth="1"/>
    <col min="2288" max="2288" width="16.42578125" style="435" customWidth="1"/>
    <col min="2289" max="2290" width="0" style="435" hidden="1" customWidth="1"/>
    <col min="2291" max="2291" width="13.140625" style="435" customWidth="1"/>
    <col min="2292" max="2293" width="17" style="435" customWidth="1"/>
    <col min="2294" max="2294" width="13" style="435" customWidth="1"/>
    <col min="2295" max="2295" width="9" style="435" customWidth="1"/>
    <col min="2296" max="2304" width="0" style="435" hidden="1" customWidth="1"/>
    <col min="2305" max="2305" width="12.28515625" style="435" customWidth="1"/>
    <col min="2306" max="2306" width="11" style="435" customWidth="1"/>
    <col min="2307" max="2540" width="9.140625" style="435"/>
    <col min="2541" max="2541" width="2.42578125" style="435" customWidth="1"/>
    <col min="2542" max="2542" width="3.28515625" style="435" customWidth="1"/>
    <col min="2543" max="2543" width="17.85546875" style="435" customWidth="1"/>
    <col min="2544" max="2544" width="16.42578125" style="435" customWidth="1"/>
    <col min="2545" max="2546" width="0" style="435" hidden="1" customWidth="1"/>
    <col min="2547" max="2547" width="13.140625" style="435" customWidth="1"/>
    <col min="2548" max="2549" width="17" style="435" customWidth="1"/>
    <col min="2550" max="2550" width="13" style="435" customWidth="1"/>
    <col min="2551" max="2551" width="9" style="435" customWidth="1"/>
    <col min="2552" max="2560" width="0" style="435" hidden="1" customWidth="1"/>
    <col min="2561" max="2561" width="12.28515625" style="435" customWidth="1"/>
    <col min="2562" max="2562" width="11" style="435" customWidth="1"/>
    <col min="2563" max="2796" width="9.140625" style="435"/>
    <col min="2797" max="2797" width="2.42578125" style="435" customWidth="1"/>
    <col min="2798" max="2798" width="3.28515625" style="435" customWidth="1"/>
    <col min="2799" max="2799" width="17.85546875" style="435" customWidth="1"/>
    <col min="2800" max="2800" width="16.42578125" style="435" customWidth="1"/>
    <col min="2801" max="2802" width="0" style="435" hidden="1" customWidth="1"/>
    <col min="2803" max="2803" width="13.140625" style="435" customWidth="1"/>
    <col min="2804" max="2805" width="17" style="435" customWidth="1"/>
    <col min="2806" max="2806" width="13" style="435" customWidth="1"/>
    <col min="2807" max="2807" width="9" style="435" customWidth="1"/>
    <col min="2808" max="2816" width="0" style="435" hidden="1" customWidth="1"/>
    <col min="2817" max="2817" width="12.28515625" style="435" customWidth="1"/>
    <col min="2818" max="2818" width="11" style="435" customWidth="1"/>
    <col min="2819" max="3052" width="9.140625" style="435"/>
    <col min="3053" max="3053" width="2.42578125" style="435" customWidth="1"/>
    <col min="3054" max="3054" width="3.28515625" style="435" customWidth="1"/>
    <col min="3055" max="3055" width="17.85546875" style="435" customWidth="1"/>
    <col min="3056" max="3056" width="16.42578125" style="435" customWidth="1"/>
    <col min="3057" max="3058" width="0" style="435" hidden="1" customWidth="1"/>
    <col min="3059" max="3059" width="13.140625" style="435" customWidth="1"/>
    <col min="3060" max="3061" width="17" style="435" customWidth="1"/>
    <col min="3062" max="3062" width="13" style="435" customWidth="1"/>
    <col min="3063" max="3063" width="9" style="435" customWidth="1"/>
    <col min="3064" max="3072" width="0" style="435" hidden="1" customWidth="1"/>
    <col min="3073" max="3073" width="12.28515625" style="435" customWidth="1"/>
    <col min="3074" max="3074" width="11" style="435" customWidth="1"/>
    <col min="3075" max="3308" width="9.140625" style="435"/>
    <col min="3309" max="3309" width="2.42578125" style="435" customWidth="1"/>
    <col min="3310" max="3310" width="3.28515625" style="435" customWidth="1"/>
    <col min="3311" max="3311" width="17.85546875" style="435" customWidth="1"/>
    <col min="3312" max="3312" width="16.42578125" style="435" customWidth="1"/>
    <col min="3313" max="3314" width="0" style="435" hidden="1" customWidth="1"/>
    <col min="3315" max="3315" width="13.140625" style="435" customWidth="1"/>
    <col min="3316" max="3317" width="17" style="435" customWidth="1"/>
    <col min="3318" max="3318" width="13" style="435" customWidth="1"/>
    <col min="3319" max="3319" width="9" style="435" customWidth="1"/>
    <col min="3320" max="3328" width="0" style="435" hidden="1" customWidth="1"/>
    <col min="3329" max="3329" width="12.28515625" style="435" customWidth="1"/>
    <col min="3330" max="3330" width="11" style="435" customWidth="1"/>
    <col min="3331" max="3564" width="9.140625" style="435"/>
    <col min="3565" max="3565" width="2.42578125" style="435" customWidth="1"/>
    <col min="3566" max="3566" width="3.28515625" style="435" customWidth="1"/>
    <col min="3567" max="3567" width="17.85546875" style="435" customWidth="1"/>
    <col min="3568" max="3568" width="16.42578125" style="435" customWidth="1"/>
    <col min="3569" max="3570" width="0" style="435" hidden="1" customWidth="1"/>
    <col min="3571" max="3571" width="13.140625" style="435" customWidth="1"/>
    <col min="3572" max="3573" width="17" style="435" customWidth="1"/>
    <col min="3574" max="3574" width="13" style="435" customWidth="1"/>
    <col min="3575" max="3575" width="9" style="435" customWidth="1"/>
    <col min="3576" max="3584" width="0" style="435" hidden="1" customWidth="1"/>
    <col min="3585" max="3585" width="12.28515625" style="435" customWidth="1"/>
    <col min="3586" max="3586" width="11" style="435" customWidth="1"/>
    <col min="3587" max="3820" width="9.140625" style="435"/>
    <col min="3821" max="3821" width="2.42578125" style="435" customWidth="1"/>
    <col min="3822" max="3822" width="3.28515625" style="435" customWidth="1"/>
    <col min="3823" max="3823" width="17.85546875" style="435" customWidth="1"/>
    <col min="3824" max="3824" width="16.42578125" style="435" customWidth="1"/>
    <col min="3825" max="3826" width="0" style="435" hidden="1" customWidth="1"/>
    <col min="3827" max="3827" width="13.140625" style="435" customWidth="1"/>
    <col min="3828" max="3829" width="17" style="435" customWidth="1"/>
    <col min="3830" max="3830" width="13" style="435" customWidth="1"/>
    <col min="3831" max="3831" width="9" style="435" customWidth="1"/>
    <col min="3832" max="3840" width="0" style="435" hidden="1" customWidth="1"/>
    <col min="3841" max="3841" width="12.28515625" style="435" customWidth="1"/>
    <col min="3842" max="3842" width="11" style="435" customWidth="1"/>
    <col min="3843" max="4076" width="9.140625" style="435"/>
    <col min="4077" max="4077" width="2.42578125" style="435" customWidth="1"/>
    <col min="4078" max="4078" width="3.28515625" style="435" customWidth="1"/>
    <col min="4079" max="4079" width="17.85546875" style="435" customWidth="1"/>
    <col min="4080" max="4080" width="16.42578125" style="435" customWidth="1"/>
    <col min="4081" max="4082" width="0" style="435" hidden="1" customWidth="1"/>
    <col min="4083" max="4083" width="13.140625" style="435" customWidth="1"/>
    <col min="4084" max="4085" width="17" style="435" customWidth="1"/>
    <col min="4086" max="4086" width="13" style="435" customWidth="1"/>
    <col min="4087" max="4087" width="9" style="435" customWidth="1"/>
    <col min="4088" max="4096" width="0" style="435" hidden="1" customWidth="1"/>
    <col min="4097" max="4097" width="12.28515625" style="435" customWidth="1"/>
    <col min="4098" max="4098" width="11" style="435" customWidth="1"/>
    <col min="4099" max="4332" width="9.140625" style="435"/>
    <col min="4333" max="4333" width="2.42578125" style="435" customWidth="1"/>
    <col min="4334" max="4334" width="3.28515625" style="435" customWidth="1"/>
    <col min="4335" max="4335" width="17.85546875" style="435" customWidth="1"/>
    <col min="4336" max="4336" width="16.42578125" style="435" customWidth="1"/>
    <col min="4337" max="4338" width="0" style="435" hidden="1" customWidth="1"/>
    <col min="4339" max="4339" width="13.140625" style="435" customWidth="1"/>
    <col min="4340" max="4341" width="17" style="435" customWidth="1"/>
    <col min="4342" max="4342" width="13" style="435" customWidth="1"/>
    <col min="4343" max="4343" width="9" style="435" customWidth="1"/>
    <col min="4344" max="4352" width="0" style="435" hidden="1" customWidth="1"/>
    <col min="4353" max="4353" width="12.28515625" style="435" customWidth="1"/>
    <col min="4354" max="4354" width="11" style="435" customWidth="1"/>
    <col min="4355" max="4588" width="9.140625" style="435"/>
    <col min="4589" max="4589" width="2.42578125" style="435" customWidth="1"/>
    <col min="4590" max="4590" width="3.28515625" style="435" customWidth="1"/>
    <col min="4591" max="4591" width="17.85546875" style="435" customWidth="1"/>
    <col min="4592" max="4592" width="16.42578125" style="435" customWidth="1"/>
    <col min="4593" max="4594" width="0" style="435" hidden="1" customWidth="1"/>
    <col min="4595" max="4595" width="13.140625" style="435" customWidth="1"/>
    <col min="4596" max="4597" width="17" style="435" customWidth="1"/>
    <col min="4598" max="4598" width="13" style="435" customWidth="1"/>
    <col min="4599" max="4599" width="9" style="435" customWidth="1"/>
    <col min="4600" max="4608" width="0" style="435" hidden="1" customWidth="1"/>
    <col min="4609" max="4609" width="12.28515625" style="435" customWidth="1"/>
    <col min="4610" max="4610" width="11" style="435" customWidth="1"/>
    <col min="4611" max="4844" width="9.140625" style="435"/>
    <col min="4845" max="4845" width="2.42578125" style="435" customWidth="1"/>
    <col min="4846" max="4846" width="3.28515625" style="435" customWidth="1"/>
    <col min="4847" max="4847" width="17.85546875" style="435" customWidth="1"/>
    <col min="4848" max="4848" width="16.42578125" style="435" customWidth="1"/>
    <col min="4849" max="4850" width="0" style="435" hidden="1" customWidth="1"/>
    <col min="4851" max="4851" width="13.140625" style="435" customWidth="1"/>
    <col min="4852" max="4853" width="17" style="435" customWidth="1"/>
    <col min="4854" max="4854" width="13" style="435" customWidth="1"/>
    <col min="4855" max="4855" width="9" style="435" customWidth="1"/>
    <col min="4856" max="4864" width="0" style="435" hidden="1" customWidth="1"/>
    <col min="4865" max="4865" width="12.28515625" style="435" customWidth="1"/>
    <col min="4866" max="4866" width="11" style="435" customWidth="1"/>
    <col min="4867" max="5100" width="9.140625" style="435"/>
    <col min="5101" max="5101" width="2.42578125" style="435" customWidth="1"/>
    <col min="5102" max="5102" width="3.28515625" style="435" customWidth="1"/>
    <col min="5103" max="5103" width="17.85546875" style="435" customWidth="1"/>
    <col min="5104" max="5104" width="16.42578125" style="435" customWidth="1"/>
    <col min="5105" max="5106" width="0" style="435" hidden="1" customWidth="1"/>
    <col min="5107" max="5107" width="13.140625" style="435" customWidth="1"/>
    <col min="5108" max="5109" width="17" style="435" customWidth="1"/>
    <col min="5110" max="5110" width="13" style="435" customWidth="1"/>
    <col min="5111" max="5111" width="9" style="435" customWidth="1"/>
    <col min="5112" max="5120" width="0" style="435" hidden="1" customWidth="1"/>
    <col min="5121" max="5121" width="12.28515625" style="435" customWidth="1"/>
    <col min="5122" max="5122" width="11" style="435" customWidth="1"/>
    <col min="5123" max="5356" width="9.140625" style="435"/>
    <col min="5357" max="5357" width="2.42578125" style="435" customWidth="1"/>
    <col min="5358" max="5358" width="3.28515625" style="435" customWidth="1"/>
    <col min="5359" max="5359" width="17.85546875" style="435" customWidth="1"/>
    <col min="5360" max="5360" width="16.42578125" style="435" customWidth="1"/>
    <col min="5361" max="5362" width="0" style="435" hidden="1" customWidth="1"/>
    <col min="5363" max="5363" width="13.140625" style="435" customWidth="1"/>
    <col min="5364" max="5365" width="17" style="435" customWidth="1"/>
    <col min="5366" max="5366" width="13" style="435" customWidth="1"/>
    <col min="5367" max="5367" width="9" style="435" customWidth="1"/>
    <col min="5368" max="5376" width="0" style="435" hidden="1" customWidth="1"/>
    <col min="5377" max="5377" width="12.28515625" style="435" customWidth="1"/>
    <col min="5378" max="5378" width="11" style="435" customWidth="1"/>
    <col min="5379" max="5612" width="9.140625" style="435"/>
    <col min="5613" max="5613" width="2.42578125" style="435" customWidth="1"/>
    <col min="5614" max="5614" width="3.28515625" style="435" customWidth="1"/>
    <col min="5615" max="5615" width="17.85546875" style="435" customWidth="1"/>
    <col min="5616" max="5616" width="16.42578125" style="435" customWidth="1"/>
    <col min="5617" max="5618" width="0" style="435" hidden="1" customWidth="1"/>
    <col min="5619" max="5619" width="13.140625" style="435" customWidth="1"/>
    <col min="5620" max="5621" width="17" style="435" customWidth="1"/>
    <col min="5622" max="5622" width="13" style="435" customWidth="1"/>
    <col min="5623" max="5623" width="9" style="435" customWidth="1"/>
    <col min="5624" max="5632" width="0" style="435" hidden="1" customWidth="1"/>
    <col min="5633" max="5633" width="12.28515625" style="435" customWidth="1"/>
    <col min="5634" max="5634" width="11" style="435" customWidth="1"/>
    <col min="5635" max="5868" width="9.140625" style="435"/>
    <col min="5869" max="5869" width="2.42578125" style="435" customWidth="1"/>
    <col min="5870" max="5870" width="3.28515625" style="435" customWidth="1"/>
    <col min="5871" max="5871" width="17.85546875" style="435" customWidth="1"/>
    <col min="5872" max="5872" width="16.42578125" style="435" customWidth="1"/>
    <col min="5873" max="5874" width="0" style="435" hidden="1" customWidth="1"/>
    <col min="5875" max="5875" width="13.140625" style="435" customWidth="1"/>
    <col min="5876" max="5877" width="17" style="435" customWidth="1"/>
    <col min="5878" max="5878" width="13" style="435" customWidth="1"/>
    <col min="5879" max="5879" width="9" style="435" customWidth="1"/>
    <col min="5880" max="5888" width="0" style="435" hidden="1" customWidth="1"/>
    <col min="5889" max="5889" width="12.28515625" style="435" customWidth="1"/>
    <col min="5890" max="5890" width="11" style="435" customWidth="1"/>
    <col min="5891" max="6124" width="9.140625" style="435"/>
    <col min="6125" max="6125" width="2.42578125" style="435" customWidth="1"/>
    <col min="6126" max="6126" width="3.28515625" style="435" customWidth="1"/>
    <col min="6127" max="6127" width="17.85546875" style="435" customWidth="1"/>
    <col min="6128" max="6128" width="16.42578125" style="435" customWidth="1"/>
    <col min="6129" max="6130" width="0" style="435" hidden="1" customWidth="1"/>
    <col min="6131" max="6131" width="13.140625" style="435" customWidth="1"/>
    <col min="6132" max="6133" width="17" style="435" customWidth="1"/>
    <col min="6134" max="6134" width="13" style="435" customWidth="1"/>
    <col min="6135" max="6135" width="9" style="435" customWidth="1"/>
    <col min="6136" max="6144" width="0" style="435" hidden="1" customWidth="1"/>
    <col min="6145" max="6145" width="12.28515625" style="435" customWidth="1"/>
    <col min="6146" max="6146" width="11" style="435" customWidth="1"/>
    <col min="6147" max="6380" width="9.140625" style="435"/>
    <col min="6381" max="6381" width="2.42578125" style="435" customWidth="1"/>
    <col min="6382" max="6382" width="3.28515625" style="435" customWidth="1"/>
    <col min="6383" max="6383" width="17.85546875" style="435" customWidth="1"/>
    <col min="6384" max="6384" width="16.42578125" style="435" customWidth="1"/>
    <col min="6385" max="6386" width="0" style="435" hidden="1" customWidth="1"/>
    <col min="6387" max="6387" width="13.140625" style="435" customWidth="1"/>
    <col min="6388" max="6389" width="17" style="435" customWidth="1"/>
    <col min="6390" max="6390" width="13" style="435" customWidth="1"/>
    <col min="6391" max="6391" width="9" style="435" customWidth="1"/>
    <col min="6392" max="6400" width="0" style="435" hidden="1" customWidth="1"/>
    <col min="6401" max="6401" width="12.28515625" style="435" customWidth="1"/>
    <col min="6402" max="6402" width="11" style="435" customWidth="1"/>
    <col min="6403" max="6636" width="9.140625" style="435"/>
    <col min="6637" max="6637" width="2.42578125" style="435" customWidth="1"/>
    <col min="6638" max="6638" width="3.28515625" style="435" customWidth="1"/>
    <col min="6639" max="6639" width="17.85546875" style="435" customWidth="1"/>
    <col min="6640" max="6640" width="16.42578125" style="435" customWidth="1"/>
    <col min="6641" max="6642" width="0" style="435" hidden="1" customWidth="1"/>
    <col min="6643" max="6643" width="13.140625" style="435" customWidth="1"/>
    <col min="6644" max="6645" width="17" style="435" customWidth="1"/>
    <col min="6646" max="6646" width="13" style="435" customWidth="1"/>
    <col min="6647" max="6647" width="9" style="435" customWidth="1"/>
    <col min="6648" max="6656" width="0" style="435" hidden="1" customWidth="1"/>
    <col min="6657" max="6657" width="12.28515625" style="435" customWidth="1"/>
    <col min="6658" max="6658" width="11" style="435" customWidth="1"/>
    <col min="6659" max="6892" width="9.140625" style="435"/>
    <col min="6893" max="6893" width="2.42578125" style="435" customWidth="1"/>
    <col min="6894" max="6894" width="3.28515625" style="435" customWidth="1"/>
    <col min="6895" max="6895" width="17.85546875" style="435" customWidth="1"/>
    <col min="6896" max="6896" width="16.42578125" style="435" customWidth="1"/>
    <col min="6897" max="6898" width="0" style="435" hidden="1" customWidth="1"/>
    <col min="6899" max="6899" width="13.140625" style="435" customWidth="1"/>
    <col min="6900" max="6901" width="17" style="435" customWidth="1"/>
    <col min="6902" max="6902" width="13" style="435" customWidth="1"/>
    <col min="6903" max="6903" width="9" style="435" customWidth="1"/>
    <col min="6904" max="6912" width="0" style="435" hidden="1" customWidth="1"/>
    <col min="6913" max="6913" width="12.28515625" style="435" customWidth="1"/>
    <col min="6914" max="6914" width="11" style="435" customWidth="1"/>
    <col min="6915" max="7148" width="9.140625" style="435"/>
    <col min="7149" max="7149" width="2.42578125" style="435" customWidth="1"/>
    <col min="7150" max="7150" width="3.28515625" style="435" customWidth="1"/>
    <col min="7151" max="7151" width="17.85546875" style="435" customWidth="1"/>
    <col min="7152" max="7152" width="16.42578125" style="435" customWidth="1"/>
    <col min="7153" max="7154" width="0" style="435" hidden="1" customWidth="1"/>
    <col min="7155" max="7155" width="13.140625" style="435" customWidth="1"/>
    <col min="7156" max="7157" width="17" style="435" customWidth="1"/>
    <col min="7158" max="7158" width="13" style="435" customWidth="1"/>
    <col min="7159" max="7159" width="9" style="435" customWidth="1"/>
    <col min="7160" max="7168" width="0" style="435" hidden="1" customWidth="1"/>
    <col min="7169" max="7169" width="12.28515625" style="435" customWidth="1"/>
    <col min="7170" max="7170" width="11" style="435" customWidth="1"/>
    <col min="7171" max="7404" width="9.140625" style="435"/>
    <col min="7405" max="7405" width="2.42578125" style="435" customWidth="1"/>
    <col min="7406" max="7406" width="3.28515625" style="435" customWidth="1"/>
    <col min="7407" max="7407" width="17.85546875" style="435" customWidth="1"/>
    <col min="7408" max="7408" width="16.42578125" style="435" customWidth="1"/>
    <col min="7409" max="7410" width="0" style="435" hidden="1" customWidth="1"/>
    <col min="7411" max="7411" width="13.140625" style="435" customWidth="1"/>
    <col min="7412" max="7413" width="17" style="435" customWidth="1"/>
    <col min="7414" max="7414" width="13" style="435" customWidth="1"/>
    <col min="7415" max="7415" width="9" style="435" customWidth="1"/>
    <col min="7416" max="7424" width="0" style="435" hidden="1" customWidth="1"/>
    <col min="7425" max="7425" width="12.28515625" style="435" customWidth="1"/>
    <col min="7426" max="7426" width="11" style="435" customWidth="1"/>
    <col min="7427" max="7660" width="9.140625" style="435"/>
    <col min="7661" max="7661" width="2.42578125" style="435" customWidth="1"/>
    <col min="7662" max="7662" width="3.28515625" style="435" customWidth="1"/>
    <col min="7663" max="7663" width="17.85546875" style="435" customWidth="1"/>
    <col min="7664" max="7664" width="16.42578125" style="435" customWidth="1"/>
    <col min="7665" max="7666" width="0" style="435" hidden="1" customWidth="1"/>
    <col min="7667" max="7667" width="13.140625" style="435" customWidth="1"/>
    <col min="7668" max="7669" width="17" style="435" customWidth="1"/>
    <col min="7670" max="7670" width="13" style="435" customWidth="1"/>
    <col min="7671" max="7671" width="9" style="435" customWidth="1"/>
    <col min="7672" max="7680" width="0" style="435" hidden="1" customWidth="1"/>
    <col min="7681" max="7681" width="12.28515625" style="435" customWidth="1"/>
    <col min="7682" max="7682" width="11" style="435" customWidth="1"/>
    <col min="7683" max="7916" width="9.140625" style="435"/>
    <col min="7917" max="7917" width="2.42578125" style="435" customWidth="1"/>
    <col min="7918" max="7918" width="3.28515625" style="435" customWidth="1"/>
    <col min="7919" max="7919" width="17.85546875" style="435" customWidth="1"/>
    <col min="7920" max="7920" width="16.42578125" style="435" customWidth="1"/>
    <col min="7921" max="7922" width="0" style="435" hidden="1" customWidth="1"/>
    <col min="7923" max="7923" width="13.140625" style="435" customWidth="1"/>
    <col min="7924" max="7925" width="17" style="435" customWidth="1"/>
    <col min="7926" max="7926" width="13" style="435" customWidth="1"/>
    <col min="7927" max="7927" width="9" style="435" customWidth="1"/>
    <col min="7928" max="7936" width="0" style="435" hidden="1" customWidth="1"/>
    <col min="7937" max="7937" width="12.28515625" style="435" customWidth="1"/>
    <col min="7938" max="7938" width="11" style="435" customWidth="1"/>
    <col min="7939" max="8172" width="9.140625" style="435"/>
    <col min="8173" max="8173" width="2.42578125" style="435" customWidth="1"/>
    <col min="8174" max="8174" width="3.28515625" style="435" customWidth="1"/>
    <col min="8175" max="8175" width="17.85546875" style="435" customWidth="1"/>
    <col min="8176" max="8176" width="16.42578125" style="435" customWidth="1"/>
    <col min="8177" max="8178" width="0" style="435" hidden="1" customWidth="1"/>
    <col min="8179" max="8179" width="13.140625" style="435" customWidth="1"/>
    <col min="8180" max="8181" width="17" style="435" customWidth="1"/>
    <col min="8182" max="8182" width="13" style="435" customWidth="1"/>
    <col min="8183" max="8183" width="9" style="435" customWidth="1"/>
    <col min="8184" max="8192" width="0" style="435" hidden="1" customWidth="1"/>
    <col min="8193" max="8193" width="12.28515625" style="435" customWidth="1"/>
    <col min="8194" max="8194" width="11" style="435" customWidth="1"/>
    <col min="8195" max="8428" width="9.140625" style="435"/>
    <col min="8429" max="8429" width="2.42578125" style="435" customWidth="1"/>
    <col min="8430" max="8430" width="3.28515625" style="435" customWidth="1"/>
    <col min="8431" max="8431" width="17.85546875" style="435" customWidth="1"/>
    <col min="8432" max="8432" width="16.42578125" style="435" customWidth="1"/>
    <col min="8433" max="8434" width="0" style="435" hidden="1" customWidth="1"/>
    <col min="8435" max="8435" width="13.140625" style="435" customWidth="1"/>
    <col min="8436" max="8437" width="17" style="435" customWidth="1"/>
    <col min="8438" max="8438" width="13" style="435" customWidth="1"/>
    <col min="8439" max="8439" width="9" style="435" customWidth="1"/>
    <col min="8440" max="8448" width="0" style="435" hidden="1" customWidth="1"/>
    <col min="8449" max="8449" width="12.28515625" style="435" customWidth="1"/>
    <col min="8450" max="8450" width="11" style="435" customWidth="1"/>
    <col min="8451" max="8684" width="9.140625" style="435"/>
    <col min="8685" max="8685" width="2.42578125" style="435" customWidth="1"/>
    <col min="8686" max="8686" width="3.28515625" style="435" customWidth="1"/>
    <col min="8687" max="8687" width="17.85546875" style="435" customWidth="1"/>
    <col min="8688" max="8688" width="16.42578125" style="435" customWidth="1"/>
    <col min="8689" max="8690" width="0" style="435" hidden="1" customWidth="1"/>
    <col min="8691" max="8691" width="13.140625" style="435" customWidth="1"/>
    <col min="8692" max="8693" width="17" style="435" customWidth="1"/>
    <col min="8694" max="8694" width="13" style="435" customWidth="1"/>
    <col min="8695" max="8695" width="9" style="435" customWidth="1"/>
    <col min="8696" max="8704" width="0" style="435" hidden="1" customWidth="1"/>
    <col min="8705" max="8705" width="12.28515625" style="435" customWidth="1"/>
    <col min="8706" max="8706" width="11" style="435" customWidth="1"/>
    <col min="8707" max="8940" width="9.140625" style="435"/>
    <col min="8941" max="8941" width="2.42578125" style="435" customWidth="1"/>
    <col min="8942" max="8942" width="3.28515625" style="435" customWidth="1"/>
    <col min="8943" max="8943" width="17.85546875" style="435" customWidth="1"/>
    <col min="8944" max="8944" width="16.42578125" style="435" customWidth="1"/>
    <col min="8945" max="8946" width="0" style="435" hidden="1" customWidth="1"/>
    <col min="8947" max="8947" width="13.140625" style="435" customWidth="1"/>
    <col min="8948" max="8949" width="17" style="435" customWidth="1"/>
    <col min="8950" max="8950" width="13" style="435" customWidth="1"/>
    <col min="8951" max="8951" width="9" style="435" customWidth="1"/>
    <col min="8952" max="8960" width="0" style="435" hidden="1" customWidth="1"/>
    <col min="8961" max="8961" width="12.28515625" style="435" customWidth="1"/>
    <col min="8962" max="8962" width="11" style="435" customWidth="1"/>
    <col min="8963" max="9196" width="9.140625" style="435"/>
    <col min="9197" max="9197" width="2.42578125" style="435" customWidth="1"/>
    <col min="9198" max="9198" width="3.28515625" style="435" customWidth="1"/>
    <col min="9199" max="9199" width="17.85546875" style="435" customWidth="1"/>
    <col min="9200" max="9200" width="16.42578125" style="435" customWidth="1"/>
    <col min="9201" max="9202" width="0" style="435" hidden="1" customWidth="1"/>
    <col min="9203" max="9203" width="13.140625" style="435" customWidth="1"/>
    <col min="9204" max="9205" width="17" style="435" customWidth="1"/>
    <col min="9206" max="9206" width="13" style="435" customWidth="1"/>
    <col min="9207" max="9207" width="9" style="435" customWidth="1"/>
    <col min="9208" max="9216" width="0" style="435" hidden="1" customWidth="1"/>
    <col min="9217" max="9217" width="12.28515625" style="435" customWidth="1"/>
    <col min="9218" max="9218" width="11" style="435" customWidth="1"/>
    <col min="9219" max="9452" width="9.140625" style="435"/>
    <col min="9453" max="9453" width="2.42578125" style="435" customWidth="1"/>
    <col min="9454" max="9454" width="3.28515625" style="435" customWidth="1"/>
    <col min="9455" max="9455" width="17.85546875" style="435" customWidth="1"/>
    <col min="9456" max="9456" width="16.42578125" style="435" customWidth="1"/>
    <col min="9457" max="9458" width="0" style="435" hidden="1" customWidth="1"/>
    <col min="9459" max="9459" width="13.140625" style="435" customWidth="1"/>
    <col min="9460" max="9461" width="17" style="435" customWidth="1"/>
    <col min="9462" max="9462" width="13" style="435" customWidth="1"/>
    <col min="9463" max="9463" width="9" style="435" customWidth="1"/>
    <col min="9464" max="9472" width="0" style="435" hidden="1" customWidth="1"/>
    <col min="9473" max="9473" width="12.28515625" style="435" customWidth="1"/>
    <col min="9474" max="9474" width="11" style="435" customWidth="1"/>
    <col min="9475" max="9708" width="9.140625" style="435"/>
    <col min="9709" max="9709" width="2.42578125" style="435" customWidth="1"/>
    <col min="9710" max="9710" width="3.28515625" style="435" customWidth="1"/>
    <col min="9711" max="9711" width="17.85546875" style="435" customWidth="1"/>
    <col min="9712" max="9712" width="16.42578125" style="435" customWidth="1"/>
    <col min="9713" max="9714" width="0" style="435" hidden="1" customWidth="1"/>
    <col min="9715" max="9715" width="13.140625" style="435" customWidth="1"/>
    <col min="9716" max="9717" width="17" style="435" customWidth="1"/>
    <col min="9718" max="9718" width="13" style="435" customWidth="1"/>
    <col min="9719" max="9719" width="9" style="435" customWidth="1"/>
    <col min="9720" max="9728" width="0" style="435" hidden="1" customWidth="1"/>
    <col min="9729" max="9729" width="12.28515625" style="435" customWidth="1"/>
    <col min="9730" max="9730" width="11" style="435" customWidth="1"/>
    <col min="9731" max="9964" width="9.140625" style="435"/>
    <col min="9965" max="9965" width="2.42578125" style="435" customWidth="1"/>
    <col min="9966" max="9966" width="3.28515625" style="435" customWidth="1"/>
    <col min="9967" max="9967" width="17.85546875" style="435" customWidth="1"/>
    <col min="9968" max="9968" width="16.42578125" style="435" customWidth="1"/>
    <col min="9969" max="9970" width="0" style="435" hidden="1" customWidth="1"/>
    <col min="9971" max="9971" width="13.140625" style="435" customWidth="1"/>
    <col min="9972" max="9973" width="17" style="435" customWidth="1"/>
    <col min="9974" max="9974" width="13" style="435" customWidth="1"/>
    <col min="9975" max="9975" width="9" style="435" customWidth="1"/>
    <col min="9976" max="9984" width="0" style="435" hidden="1" customWidth="1"/>
    <col min="9985" max="9985" width="12.28515625" style="435" customWidth="1"/>
    <col min="9986" max="9986" width="11" style="435" customWidth="1"/>
    <col min="9987" max="10220" width="9.140625" style="435"/>
    <col min="10221" max="10221" width="2.42578125" style="435" customWidth="1"/>
    <col min="10222" max="10222" width="3.28515625" style="435" customWidth="1"/>
    <col min="10223" max="10223" width="17.85546875" style="435" customWidth="1"/>
    <col min="10224" max="10224" width="16.42578125" style="435" customWidth="1"/>
    <col min="10225" max="10226" width="0" style="435" hidden="1" customWidth="1"/>
    <col min="10227" max="10227" width="13.140625" style="435" customWidth="1"/>
    <col min="10228" max="10229" width="17" style="435" customWidth="1"/>
    <col min="10230" max="10230" width="13" style="435" customWidth="1"/>
    <col min="10231" max="10231" width="9" style="435" customWidth="1"/>
    <col min="10232" max="10240" width="0" style="435" hidden="1" customWidth="1"/>
    <col min="10241" max="10241" width="12.28515625" style="435" customWidth="1"/>
    <col min="10242" max="10242" width="11" style="435" customWidth="1"/>
    <col min="10243" max="10476" width="9.140625" style="435"/>
    <col min="10477" max="10477" width="2.42578125" style="435" customWidth="1"/>
    <col min="10478" max="10478" width="3.28515625" style="435" customWidth="1"/>
    <col min="10479" max="10479" width="17.85546875" style="435" customWidth="1"/>
    <col min="10480" max="10480" width="16.42578125" style="435" customWidth="1"/>
    <col min="10481" max="10482" width="0" style="435" hidden="1" customWidth="1"/>
    <col min="10483" max="10483" width="13.140625" style="435" customWidth="1"/>
    <col min="10484" max="10485" width="17" style="435" customWidth="1"/>
    <col min="10486" max="10486" width="13" style="435" customWidth="1"/>
    <col min="10487" max="10487" width="9" style="435" customWidth="1"/>
    <col min="10488" max="10496" width="0" style="435" hidden="1" customWidth="1"/>
    <col min="10497" max="10497" width="12.28515625" style="435" customWidth="1"/>
    <col min="10498" max="10498" width="11" style="435" customWidth="1"/>
    <col min="10499" max="10732" width="9.140625" style="435"/>
    <col min="10733" max="10733" width="2.42578125" style="435" customWidth="1"/>
    <col min="10734" max="10734" width="3.28515625" style="435" customWidth="1"/>
    <col min="10735" max="10735" width="17.85546875" style="435" customWidth="1"/>
    <col min="10736" max="10736" width="16.42578125" style="435" customWidth="1"/>
    <col min="10737" max="10738" width="0" style="435" hidden="1" customWidth="1"/>
    <col min="10739" max="10739" width="13.140625" style="435" customWidth="1"/>
    <col min="10740" max="10741" width="17" style="435" customWidth="1"/>
    <col min="10742" max="10742" width="13" style="435" customWidth="1"/>
    <col min="10743" max="10743" width="9" style="435" customWidth="1"/>
    <col min="10744" max="10752" width="0" style="435" hidden="1" customWidth="1"/>
    <col min="10753" max="10753" width="12.28515625" style="435" customWidth="1"/>
    <col min="10754" max="10754" width="11" style="435" customWidth="1"/>
    <col min="10755" max="10988" width="9.140625" style="435"/>
    <col min="10989" max="10989" width="2.42578125" style="435" customWidth="1"/>
    <col min="10990" max="10990" width="3.28515625" style="435" customWidth="1"/>
    <col min="10991" max="10991" width="17.85546875" style="435" customWidth="1"/>
    <col min="10992" max="10992" width="16.42578125" style="435" customWidth="1"/>
    <col min="10993" max="10994" width="0" style="435" hidden="1" customWidth="1"/>
    <col min="10995" max="10995" width="13.140625" style="435" customWidth="1"/>
    <col min="10996" max="10997" width="17" style="435" customWidth="1"/>
    <col min="10998" max="10998" width="13" style="435" customWidth="1"/>
    <col min="10999" max="10999" width="9" style="435" customWidth="1"/>
    <col min="11000" max="11008" width="0" style="435" hidden="1" customWidth="1"/>
    <col min="11009" max="11009" width="12.28515625" style="435" customWidth="1"/>
    <col min="11010" max="11010" width="11" style="435" customWidth="1"/>
    <col min="11011" max="11244" width="9.140625" style="435"/>
    <col min="11245" max="11245" width="2.42578125" style="435" customWidth="1"/>
    <col min="11246" max="11246" width="3.28515625" style="435" customWidth="1"/>
    <col min="11247" max="11247" width="17.85546875" style="435" customWidth="1"/>
    <col min="11248" max="11248" width="16.42578125" style="435" customWidth="1"/>
    <col min="11249" max="11250" width="0" style="435" hidden="1" customWidth="1"/>
    <col min="11251" max="11251" width="13.140625" style="435" customWidth="1"/>
    <col min="11252" max="11253" width="17" style="435" customWidth="1"/>
    <col min="11254" max="11254" width="13" style="435" customWidth="1"/>
    <col min="11255" max="11255" width="9" style="435" customWidth="1"/>
    <col min="11256" max="11264" width="0" style="435" hidden="1" customWidth="1"/>
    <col min="11265" max="11265" width="12.28515625" style="435" customWidth="1"/>
    <col min="11266" max="11266" width="11" style="435" customWidth="1"/>
    <col min="11267" max="11500" width="9.140625" style="435"/>
    <col min="11501" max="11501" width="2.42578125" style="435" customWidth="1"/>
    <col min="11502" max="11502" width="3.28515625" style="435" customWidth="1"/>
    <col min="11503" max="11503" width="17.85546875" style="435" customWidth="1"/>
    <col min="11504" max="11504" width="16.42578125" style="435" customWidth="1"/>
    <col min="11505" max="11506" width="0" style="435" hidden="1" customWidth="1"/>
    <col min="11507" max="11507" width="13.140625" style="435" customWidth="1"/>
    <col min="11508" max="11509" width="17" style="435" customWidth="1"/>
    <col min="11510" max="11510" width="13" style="435" customWidth="1"/>
    <col min="11511" max="11511" width="9" style="435" customWidth="1"/>
    <col min="11512" max="11520" width="0" style="435" hidden="1" customWidth="1"/>
    <col min="11521" max="11521" width="12.28515625" style="435" customWidth="1"/>
    <col min="11522" max="11522" width="11" style="435" customWidth="1"/>
    <col min="11523" max="11756" width="9.140625" style="435"/>
    <col min="11757" max="11757" width="2.42578125" style="435" customWidth="1"/>
    <col min="11758" max="11758" width="3.28515625" style="435" customWidth="1"/>
    <col min="11759" max="11759" width="17.85546875" style="435" customWidth="1"/>
    <col min="11760" max="11760" width="16.42578125" style="435" customWidth="1"/>
    <col min="11761" max="11762" width="0" style="435" hidden="1" customWidth="1"/>
    <col min="11763" max="11763" width="13.140625" style="435" customWidth="1"/>
    <col min="11764" max="11765" width="17" style="435" customWidth="1"/>
    <col min="11766" max="11766" width="13" style="435" customWidth="1"/>
    <col min="11767" max="11767" width="9" style="435" customWidth="1"/>
    <col min="11768" max="11776" width="0" style="435" hidden="1" customWidth="1"/>
    <col min="11777" max="11777" width="12.28515625" style="435" customWidth="1"/>
    <col min="11778" max="11778" width="11" style="435" customWidth="1"/>
    <col min="11779" max="12012" width="9.140625" style="435"/>
    <col min="12013" max="12013" width="2.42578125" style="435" customWidth="1"/>
    <col min="12014" max="12014" width="3.28515625" style="435" customWidth="1"/>
    <col min="12015" max="12015" width="17.85546875" style="435" customWidth="1"/>
    <col min="12016" max="12016" width="16.42578125" style="435" customWidth="1"/>
    <col min="12017" max="12018" width="0" style="435" hidden="1" customWidth="1"/>
    <col min="12019" max="12019" width="13.140625" style="435" customWidth="1"/>
    <col min="12020" max="12021" width="17" style="435" customWidth="1"/>
    <col min="12022" max="12022" width="13" style="435" customWidth="1"/>
    <col min="12023" max="12023" width="9" style="435" customWidth="1"/>
    <col min="12024" max="12032" width="0" style="435" hidden="1" customWidth="1"/>
    <col min="12033" max="12033" width="12.28515625" style="435" customWidth="1"/>
    <col min="12034" max="12034" width="11" style="435" customWidth="1"/>
    <col min="12035" max="12268" width="9.140625" style="435"/>
    <col min="12269" max="12269" width="2.42578125" style="435" customWidth="1"/>
    <col min="12270" max="12270" width="3.28515625" style="435" customWidth="1"/>
    <col min="12271" max="12271" width="17.85546875" style="435" customWidth="1"/>
    <col min="12272" max="12272" width="16.42578125" style="435" customWidth="1"/>
    <col min="12273" max="12274" width="0" style="435" hidden="1" customWidth="1"/>
    <col min="12275" max="12275" width="13.140625" style="435" customWidth="1"/>
    <col min="12276" max="12277" width="17" style="435" customWidth="1"/>
    <col min="12278" max="12278" width="13" style="435" customWidth="1"/>
    <col min="12279" max="12279" width="9" style="435" customWidth="1"/>
    <col min="12280" max="12288" width="0" style="435" hidden="1" customWidth="1"/>
    <col min="12289" max="12289" width="12.28515625" style="435" customWidth="1"/>
    <col min="12290" max="12290" width="11" style="435" customWidth="1"/>
    <col min="12291" max="12524" width="9.140625" style="435"/>
    <col min="12525" max="12525" width="2.42578125" style="435" customWidth="1"/>
    <col min="12526" max="12526" width="3.28515625" style="435" customWidth="1"/>
    <col min="12527" max="12527" width="17.85546875" style="435" customWidth="1"/>
    <col min="12528" max="12528" width="16.42578125" style="435" customWidth="1"/>
    <col min="12529" max="12530" width="0" style="435" hidden="1" customWidth="1"/>
    <col min="12531" max="12531" width="13.140625" style="435" customWidth="1"/>
    <col min="12532" max="12533" width="17" style="435" customWidth="1"/>
    <col min="12534" max="12534" width="13" style="435" customWidth="1"/>
    <col min="12535" max="12535" width="9" style="435" customWidth="1"/>
    <col min="12536" max="12544" width="0" style="435" hidden="1" customWidth="1"/>
    <col min="12545" max="12545" width="12.28515625" style="435" customWidth="1"/>
    <col min="12546" max="12546" width="11" style="435" customWidth="1"/>
    <col min="12547" max="12780" width="9.140625" style="435"/>
    <col min="12781" max="12781" width="2.42578125" style="435" customWidth="1"/>
    <col min="12782" max="12782" width="3.28515625" style="435" customWidth="1"/>
    <col min="12783" max="12783" width="17.85546875" style="435" customWidth="1"/>
    <col min="12784" max="12784" width="16.42578125" style="435" customWidth="1"/>
    <col min="12785" max="12786" width="0" style="435" hidden="1" customWidth="1"/>
    <col min="12787" max="12787" width="13.140625" style="435" customWidth="1"/>
    <col min="12788" max="12789" width="17" style="435" customWidth="1"/>
    <col min="12790" max="12790" width="13" style="435" customWidth="1"/>
    <col min="12791" max="12791" width="9" style="435" customWidth="1"/>
    <col min="12792" max="12800" width="0" style="435" hidden="1" customWidth="1"/>
    <col min="12801" max="12801" width="12.28515625" style="435" customWidth="1"/>
    <col min="12802" max="12802" width="11" style="435" customWidth="1"/>
    <col min="12803" max="13036" width="9.140625" style="435"/>
    <col min="13037" max="13037" width="2.42578125" style="435" customWidth="1"/>
    <col min="13038" max="13038" width="3.28515625" style="435" customWidth="1"/>
    <col min="13039" max="13039" width="17.85546875" style="435" customWidth="1"/>
    <col min="13040" max="13040" width="16.42578125" style="435" customWidth="1"/>
    <col min="13041" max="13042" width="0" style="435" hidden="1" customWidth="1"/>
    <col min="13043" max="13043" width="13.140625" style="435" customWidth="1"/>
    <col min="13044" max="13045" width="17" style="435" customWidth="1"/>
    <col min="13046" max="13046" width="13" style="435" customWidth="1"/>
    <col min="13047" max="13047" width="9" style="435" customWidth="1"/>
    <col min="13048" max="13056" width="0" style="435" hidden="1" customWidth="1"/>
    <col min="13057" max="13057" width="12.28515625" style="435" customWidth="1"/>
    <col min="13058" max="13058" width="11" style="435" customWidth="1"/>
    <col min="13059" max="13292" width="9.140625" style="435"/>
    <col min="13293" max="13293" width="2.42578125" style="435" customWidth="1"/>
    <col min="13294" max="13294" width="3.28515625" style="435" customWidth="1"/>
    <col min="13295" max="13295" width="17.85546875" style="435" customWidth="1"/>
    <col min="13296" max="13296" width="16.42578125" style="435" customWidth="1"/>
    <col min="13297" max="13298" width="0" style="435" hidden="1" customWidth="1"/>
    <col min="13299" max="13299" width="13.140625" style="435" customWidth="1"/>
    <col min="13300" max="13301" width="17" style="435" customWidth="1"/>
    <col min="13302" max="13302" width="13" style="435" customWidth="1"/>
    <col min="13303" max="13303" width="9" style="435" customWidth="1"/>
    <col min="13304" max="13312" width="0" style="435" hidden="1" customWidth="1"/>
    <col min="13313" max="13313" width="12.28515625" style="435" customWidth="1"/>
    <col min="13314" max="13314" width="11" style="435" customWidth="1"/>
    <col min="13315" max="13548" width="9.140625" style="435"/>
    <col min="13549" max="13549" width="2.42578125" style="435" customWidth="1"/>
    <col min="13550" max="13550" width="3.28515625" style="435" customWidth="1"/>
    <col min="13551" max="13551" width="17.85546875" style="435" customWidth="1"/>
    <col min="13552" max="13552" width="16.42578125" style="435" customWidth="1"/>
    <col min="13553" max="13554" width="0" style="435" hidden="1" customWidth="1"/>
    <col min="13555" max="13555" width="13.140625" style="435" customWidth="1"/>
    <col min="13556" max="13557" width="17" style="435" customWidth="1"/>
    <col min="13558" max="13558" width="13" style="435" customWidth="1"/>
    <col min="13559" max="13559" width="9" style="435" customWidth="1"/>
    <col min="13560" max="13568" width="0" style="435" hidden="1" customWidth="1"/>
    <col min="13569" max="13569" width="12.28515625" style="435" customWidth="1"/>
    <col min="13570" max="13570" width="11" style="435" customWidth="1"/>
    <col min="13571" max="13804" width="9.140625" style="435"/>
    <col min="13805" max="13805" width="2.42578125" style="435" customWidth="1"/>
    <col min="13806" max="13806" width="3.28515625" style="435" customWidth="1"/>
    <col min="13807" max="13807" width="17.85546875" style="435" customWidth="1"/>
    <col min="13808" max="13808" width="16.42578125" style="435" customWidth="1"/>
    <col min="13809" max="13810" width="0" style="435" hidden="1" customWidth="1"/>
    <col min="13811" max="13811" width="13.140625" style="435" customWidth="1"/>
    <col min="13812" max="13813" width="17" style="435" customWidth="1"/>
    <col min="13814" max="13814" width="13" style="435" customWidth="1"/>
    <col min="13815" max="13815" width="9" style="435" customWidth="1"/>
    <col min="13816" max="13824" width="0" style="435" hidden="1" customWidth="1"/>
    <col min="13825" max="13825" width="12.28515625" style="435" customWidth="1"/>
    <col min="13826" max="13826" width="11" style="435" customWidth="1"/>
    <col min="13827" max="14060" width="9.140625" style="435"/>
    <col min="14061" max="14061" width="2.42578125" style="435" customWidth="1"/>
    <col min="14062" max="14062" width="3.28515625" style="435" customWidth="1"/>
    <col min="14063" max="14063" width="17.85546875" style="435" customWidth="1"/>
    <col min="14064" max="14064" width="16.42578125" style="435" customWidth="1"/>
    <col min="14065" max="14066" width="0" style="435" hidden="1" customWidth="1"/>
    <col min="14067" max="14067" width="13.140625" style="435" customWidth="1"/>
    <col min="14068" max="14069" width="17" style="435" customWidth="1"/>
    <col min="14070" max="14070" width="13" style="435" customWidth="1"/>
    <col min="14071" max="14071" width="9" style="435" customWidth="1"/>
    <col min="14072" max="14080" width="0" style="435" hidden="1" customWidth="1"/>
    <col min="14081" max="14081" width="12.28515625" style="435" customWidth="1"/>
    <col min="14082" max="14082" width="11" style="435" customWidth="1"/>
    <col min="14083" max="14316" width="9.140625" style="435"/>
    <col min="14317" max="14317" width="2.42578125" style="435" customWidth="1"/>
    <col min="14318" max="14318" width="3.28515625" style="435" customWidth="1"/>
    <col min="14319" max="14319" width="17.85546875" style="435" customWidth="1"/>
    <col min="14320" max="14320" width="16.42578125" style="435" customWidth="1"/>
    <col min="14321" max="14322" width="0" style="435" hidden="1" customWidth="1"/>
    <col min="14323" max="14323" width="13.140625" style="435" customWidth="1"/>
    <col min="14324" max="14325" width="17" style="435" customWidth="1"/>
    <col min="14326" max="14326" width="13" style="435" customWidth="1"/>
    <col min="14327" max="14327" width="9" style="435" customWidth="1"/>
    <col min="14328" max="14336" width="0" style="435" hidden="1" customWidth="1"/>
    <col min="14337" max="14337" width="12.28515625" style="435" customWidth="1"/>
    <col min="14338" max="14338" width="11" style="435" customWidth="1"/>
    <col min="14339" max="14572" width="9.140625" style="435"/>
    <col min="14573" max="14573" width="2.42578125" style="435" customWidth="1"/>
    <col min="14574" max="14574" width="3.28515625" style="435" customWidth="1"/>
    <col min="14575" max="14575" width="17.85546875" style="435" customWidth="1"/>
    <col min="14576" max="14576" width="16.42578125" style="435" customWidth="1"/>
    <col min="14577" max="14578" width="0" style="435" hidden="1" customWidth="1"/>
    <col min="14579" max="14579" width="13.140625" style="435" customWidth="1"/>
    <col min="14580" max="14581" width="17" style="435" customWidth="1"/>
    <col min="14582" max="14582" width="13" style="435" customWidth="1"/>
    <col min="14583" max="14583" width="9" style="435" customWidth="1"/>
    <col min="14584" max="14592" width="0" style="435" hidden="1" customWidth="1"/>
    <col min="14593" max="14593" width="12.28515625" style="435" customWidth="1"/>
    <col min="14594" max="14594" width="11" style="435" customWidth="1"/>
    <col min="14595" max="14828" width="9.140625" style="435"/>
    <col min="14829" max="14829" width="2.42578125" style="435" customWidth="1"/>
    <col min="14830" max="14830" width="3.28515625" style="435" customWidth="1"/>
    <col min="14831" max="14831" width="17.85546875" style="435" customWidth="1"/>
    <col min="14832" max="14832" width="16.42578125" style="435" customWidth="1"/>
    <col min="14833" max="14834" width="0" style="435" hidden="1" customWidth="1"/>
    <col min="14835" max="14835" width="13.140625" style="435" customWidth="1"/>
    <col min="14836" max="14837" width="17" style="435" customWidth="1"/>
    <col min="14838" max="14838" width="13" style="435" customWidth="1"/>
    <col min="14839" max="14839" width="9" style="435" customWidth="1"/>
    <col min="14840" max="14848" width="0" style="435" hidden="1" customWidth="1"/>
    <col min="14849" max="14849" width="12.28515625" style="435" customWidth="1"/>
    <col min="14850" max="14850" width="11" style="435" customWidth="1"/>
    <col min="14851" max="15084" width="9.140625" style="435"/>
    <col min="15085" max="15085" width="2.42578125" style="435" customWidth="1"/>
    <col min="15086" max="15086" width="3.28515625" style="435" customWidth="1"/>
    <col min="15087" max="15087" width="17.85546875" style="435" customWidth="1"/>
    <col min="15088" max="15088" width="16.42578125" style="435" customWidth="1"/>
    <col min="15089" max="15090" width="0" style="435" hidden="1" customWidth="1"/>
    <col min="15091" max="15091" width="13.140625" style="435" customWidth="1"/>
    <col min="15092" max="15093" width="17" style="435" customWidth="1"/>
    <col min="15094" max="15094" width="13" style="435" customWidth="1"/>
    <col min="15095" max="15095" width="9" style="435" customWidth="1"/>
    <col min="15096" max="15104" width="0" style="435" hidden="1" customWidth="1"/>
    <col min="15105" max="15105" width="12.28515625" style="435" customWidth="1"/>
    <col min="15106" max="15106" width="11" style="435" customWidth="1"/>
    <col min="15107" max="15340" width="9.140625" style="435"/>
    <col min="15341" max="15341" width="2.42578125" style="435" customWidth="1"/>
    <col min="15342" max="15342" width="3.28515625" style="435" customWidth="1"/>
    <col min="15343" max="15343" width="17.85546875" style="435" customWidth="1"/>
    <col min="15344" max="15344" width="16.42578125" style="435" customWidth="1"/>
    <col min="15345" max="15346" width="0" style="435" hidden="1" customWidth="1"/>
    <col min="15347" max="15347" width="13.140625" style="435" customWidth="1"/>
    <col min="15348" max="15349" width="17" style="435" customWidth="1"/>
    <col min="15350" max="15350" width="13" style="435" customWidth="1"/>
    <col min="15351" max="15351" width="9" style="435" customWidth="1"/>
    <col min="15352" max="15360" width="0" style="435" hidden="1" customWidth="1"/>
    <col min="15361" max="15361" width="12.28515625" style="435" customWidth="1"/>
    <col min="15362" max="15362" width="11" style="435" customWidth="1"/>
    <col min="15363" max="15596" width="9.140625" style="435"/>
    <col min="15597" max="15597" width="2.42578125" style="435" customWidth="1"/>
    <col min="15598" max="15598" width="3.28515625" style="435" customWidth="1"/>
    <col min="15599" max="15599" width="17.85546875" style="435" customWidth="1"/>
    <col min="15600" max="15600" width="16.42578125" style="435" customWidth="1"/>
    <col min="15601" max="15602" width="0" style="435" hidden="1" customWidth="1"/>
    <col min="15603" max="15603" width="13.140625" style="435" customWidth="1"/>
    <col min="15604" max="15605" width="17" style="435" customWidth="1"/>
    <col min="15606" max="15606" width="13" style="435" customWidth="1"/>
    <col min="15607" max="15607" width="9" style="435" customWidth="1"/>
    <col min="15608" max="15616" width="0" style="435" hidden="1" customWidth="1"/>
    <col min="15617" max="15617" width="12.28515625" style="435" customWidth="1"/>
    <col min="15618" max="15618" width="11" style="435" customWidth="1"/>
    <col min="15619" max="15852" width="9.140625" style="435"/>
    <col min="15853" max="15853" width="2.42578125" style="435" customWidth="1"/>
    <col min="15854" max="15854" width="3.28515625" style="435" customWidth="1"/>
    <col min="15855" max="15855" width="17.85546875" style="435" customWidth="1"/>
    <col min="15856" max="15856" width="16.42578125" style="435" customWidth="1"/>
    <col min="15857" max="15858" width="0" style="435" hidden="1" customWidth="1"/>
    <col min="15859" max="15859" width="13.140625" style="435" customWidth="1"/>
    <col min="15860" max="15861" width="17" style="435" customWidth="1"/>
    <col min="15862" max="15862" width="13" style="435" customWidth="1"/>
    <col min="15863" max="15863" width="9" style="435" customWidth="1"/>
    <col min="15864" max="15872" width="0" style="435" hidden="1" customWidth="1"/>
    <col min="15873" max="15873" width="12.28515625" style="435" customWidth="1"/>
    <col min="15874" max="15874" width="11" style="435" customWidth="1"/>
    <col min="15875" max="16108" width="9.140625" style="435"/>
    <col min="16109" max="16109" width="2.42578125" style="435" customWidth="1"/>
    <col min="16110" max="16110" width="3.28515625" style="435" customWidth="1"/>
    <col min="16111" max="16111" width="17.85546875" style="435" customWidth="1"/>
    <col min="16112" max="16112" width="16.42578125" style="435" customWidth="1"/>
    <col min="16113" max="16114" width="0" style="435" hidden="1" customWidth="1"/>
    <col min="16115" max="16115" width="13.140625" style="435" customWidth="1"/>
    <col min="16116" max="16117" width="17" style="435" customWidth="1"/>
    <col min="16118" max="16118" width="13" style="435" customWidth="1"/>
    <col min="16119" max="16119" width="9" style="435" customWidth="1"/>
    <col min="16120" max="16128" width="0" style="435" hidden="1" customWidth="1"/>
    <col min="16129" max="16129" width="12.28515625" style="435" customWidth="1"/>
    <col min="16130" max="16130" width="11" style="435" customWidth="1"/>
    <col min="16131" max="16384" width="9.140625" style="435"/>
  </cols>
  <sheetData>
    <row r="1" spans="1:9">
      <c r="A1" s="637" t="s">
        <v>282</v>
      </c>
      <c r="B1" s="637"/>
      <c r="C1" s="637"/>
      <c r="D1" s="622"/>
      <c r="E1" s="622"/>
      <c r="F1" s="622"/>
      <c r="G1" s="622"/>
      <c r="H1" s="622"/>
      <c r="I1" s="622"/>
    </row>
    <row r="2" spans="1:9">
      <c r="A2" s="610" t="s">
        <v>76</v>
      </c>
      <c r="B2" s="610"/>
      <c r="C2" s="610"/>
      <c r="D2" s="610"/>
      <c r="E2" s="610"/>
      <c r="F2" s="610"/>
      <c r="G2" s="610"/>
      <c r="H2" s="610"/>
      <c r="I2" s="610"/>
    </row>
    <row r="3" spans="1:9">
      <c r="A3" s="587" t="s">
        <v>283</v>
      </c>
      <c r="B3" s="587"/>
      <c r="C3" s="587"/>
      <c r="D3" s="587"/>
      <c r="E3" s="587"/>
      <c r="F3" s="587"/>
      <c r="G3" s="587"/>
      <c r="H3" s="587"/>
      <c r="I3" s="587"/>
    </row>
    <row r="4" spans="1:9">
      <c r="A4" s="571" t="s">
        <v>284</v>
      </c>
      <c r="B4" s="571"/>
      <c r="C4" s="571"/>
      <c r="D4" s="648"/>
      <c r="E4" s="648"/>
      <c r="F4" s="648"/>
      <c r="G4" s="648"/>
      <c r="H4" s="648"/>
      <c r="I4" s="648"/>
    </row>
    <row r="5" spans="1:9">
      <c r="A5" s="436"/>
      <c r="B5" s="436"/>
      <c r="C5" s="436"/>
      <c r="D5" s="437"/>
      <c r="E5" s="438"/>
      <c r="F5" s="438"/>
      <c r="G5" s="438"/>
      <c r="H5" s="438"/>
    </row>
    <row r="6" spans="1:9" ht="15" customHeight="1">
      <c r="A6" s="727" t="s">
        <v>485</v>
      </c>
      <c r="B6" s="727"/>
      <c r="C6" s="727"/>
      <c r="D6" s="727"/>
      <c r="E6" s="727"/>
      <c r="F6" s="727"/>
      <c r="G6" s="727"/>
      <c r="H6" s="727"/>
      <c r="I6" s="727"/>
    </row>
    <row r="7" spans="1:9" ht="15" customHeight="1">
      <c r="A7" s="728" t="s">
        <v>286</v>
      </c>
      <c r="B7" s="728"/>
      <c r="C7" s="728"/>
      <c r="D7" s="728"/>
      <c r="E7" s="728"/>
      <c r="F7" s="728"/>
      <c r="G7" s="728"/>
      <c r="H7" s="728"/>
      <c r="I7" s="728"/>
    </row>
    <row r="8" spans="1:9" ht="15" customHeight="1">
      <c r="A8" s="439"/>
      <c r="B8" s="439"/>
      <c r="C8" s="439"/>
      <c r="D8" s="439"/>
      <c r="E8" s="439"/>
      <c r="F8" s="439"/>
      <c r="G8" s="439"/>
      <c r="H8" s="439"/>
      <c r="I8" s="439"/>
    </row>
    <row r="9" spans="1:9" ht="12" thickBot="1">
      <c r="D9" s="437" t="s">
        <v>259</v>
      </c>
      <c r="I9" s="439" t="s">
        <v>13</v>
      </c>
    </row>
    <row r="10" spans="1:9" ht="12" thickBot="1">
      <c r="A10" s="437" t="s">
        <v>14</v>
      </c>
      <c r="B10" s="437"/>
      <c r="C10" s="437"/>
      <c r="I10" s="440">
        <v>2023</v>
      </c>
    </row>
    <row r="11" spans="1:9" ht="12" thickBot="1">
      <c r="A11" s="437" t="s">
        <v>260</v>
      </c>
      <c r="B11" s="437"/>
      <c r="C11" s="437"/>
      <c r="I11" s="441" t="s">
        <v>506</v>
      </c>
    </row>
    <row r="12" spans="1:9" ht="12" thickBot="1">
      <c r="A12" s="437" t="s">
        <v>17</v>
      </c>
      <c r="B12" s="437"/>
      <c r="C12" s="437"/>
      <c r="I12" s="440">
        <v>2</v>
      </c>
    </row>
    <row r="13" spans="1:9" ht="12" thickBot="1">
      <c r="A13" s="437" t="s">
        <v>19</v>
      </c>
      <c r="B13" s="437"/>
      <c r="C13" s="437"/>
      <c r="I13" s="440">
        <v>261</v>
      </c>
    </row>
    <row r="14" spans="1:9" ht="12" thickBot="1">
      <c r="A14" s="686" t="s">
        <v>261</v>
      </c>
      <c r="B14" s="686"/>
      <c r="C14" s="686"/>
      <c r="D14" s="648"/>
      <c r="I14" s="440">
        <v>7357</v>
      </c>
    </row>
    <row r="15" spans="1:9" ht="12" thickBot="1">
      <c r="A15" s="437" t="s">
        <v>20</v>
      </c>
      <c r="B15" s="437"/>
      <c r="C15" s="437"/>
      <c r="D15" s="442"/>
      <c r="I15" s="443" t="s">
        <v>281</v>
      </c>
    </row>
    <row r="16" spans="1:9" ht="12" thickBot="1">
      <c r="A16" s="437" t="s">
        <v>22</v>
      </c>
      <c r="B16" s="437"/>
      <c r="C16" s="437"/>
      <c r="I16" s="444" t="s">
        <v>74</v>
      </c>
    </row>
    <row r="17" spans="1:9" ht="12" thickBot="1">
      <c r="A17" s="445" t="s">
        <v>34</v>
      </c>
      <c r="B17" s="445"/>
      <c r="C17" s="445" t="s">
        <v>415</v>
      </c>
      <c r="D17" s="446"/>
      <c r="H17" s="435" t="s">
        <v>287</v>
      </c>
      <c r="I17" s="440">
        <v>113</v>
      </c>
    </row>
    <row r="18" spans="1:9">
      <c r="A18" s="445"/>
      <c r="B18" s="445"/>
      <c r="C18" s="445"/>
      <c r="D18" s="446"/>
      <c r="I18" s="439"/>
    </row>
    <row r="19" spans="1:9" ht="38.25" customHeight="1">
      <c r="A19" s="724" t="s">
        <v>416</v>
      </c>
      <c r="B19" s="725" t="s">
        <v>417</v>
      </c>
      <c r="C19" s="725" t="s">
        <v>346</v>
      </c>
      <c r="D19" s="721" t="s">
        <v>418</v>
      </c>
      <c r="E19" s="721" t="s">
        <v>419</v>
      </c>
      <c r="F19" s="721"/>
      <c r="G19" s="721" t="s">
        <v>419</v>
      </c>
      <c r="H19" s="721"/>
      <c r="I19" s="721" t="s">
        <v>420</v>
      </c>
    </row>
    <row r="20" spans="1:9" ht="49.5" customHeight="1">
      <c r="A20" s="724"/>
      <c r="B20" s="726"/>
      <c r="C20" s="726"/>
      <c r="D20" s="721"/>
      <c r="E20" s="434" t="s">
        <v>421</v>
      </c>
      <c r="F20" s="434" t="s">
        <v>422</v>
      </c>
      <c r="G20" s="434" t="s">
        <v>421</v>
      </c>
      <c r="H20" s="434" t="s">
        <v>422</v>
      </c>
      <c r="I20" s="721"/>
    </row>
    <row r="21" spans="1:9">
      <c r="A21" s="447">
        <v>1</v>
      </c>
      <c r="B21" s="447"/>
      <c r="C21" s="447"/>
      <c r="D21" s="447">
        <v>2</v>
      </c>
      <c r="E21" s="448"/>
      <c r="F21" s="448"/>
      <c r="G21" s="447">
        <v>3</v>
      </c>
      <c r="H21" s="447">
        <v>4</v>
      </c>
      <c r="I21" s="447">
        <v>5</v>
      </c>
    </row>
    <row r="22" spans="1:9">
      <c r="A22" s="389" t="s">
        <v>423</v>
      </c>
      <c r="B22" s="390" t="s">
        <v>424</v>
      </c>
      <c r="C22" s="390">
        <v>3</v>
      </c>
      <c r="D22" s="390">
        <v>1</v>
      </c>
      <c r="E22" s="391">
        <f t="shared" ref="E22:E45" si="0">C22</f>
        <v>3</v>
      </c>
      <c r="F22" s="391">
        <v>100</v>
      </c>
      <c r="G22" s="390">
        <v>1</v>
      </c>
      <c r="H22" s="391">
        <v>220</v>
      </c>
      <c r="I22" s="391">
        <f>G22*H22</f>
        <v>220</v>
      </c>
    </row>
    <row r="23" spans="1:9" ht="12.75" customHeight="1">
      <c r="A23" s="392" t="s">
        <v>425</v>
      </c>
      <c r="B23" s="390" t="s">
        <v>424</v>
      </c>
      <c r="C23" s="393" t="s">
        <v>378</v>
      </c>
      <c r="D23" s="394">
        <v>5</v>
      </c>
      <c r="E23" s="391" t="str">
        <f t="shared" si="0"/>
        <v>3-1</v>
      </c>
      <c r="F23" s="391">
        <v>410.9</v>
      </c>
      <c r="G23" s="394">
        <v>5</v>
      </c>
      <c r="H23" s="391">
        <v>209</v>
      </c>
      <c r="I23" s="391">
        <f>G23*H23</f>
        <v>1045</v>
      </c>
    </row>
    <row r="24" spans="1:9">
      <c r="A24" s="392" t="s">
        <v>426</v>
      </c>
      <c r="B24" s="390" t="s">
        <v>424</v>
      </c>
      <c r="C24" s="393" t="s">
        <v>378</v>
      </c>
      <c r="D24" s="394">
        <v>2</v>
      </c>
      <c r="E24" s="391" t="str">
        <f t="shared" si="0"/>
        <v>3-1</v>
      </c>
      <c r="F24" s="391">
        <v>85.1</v>
      </c>
      <c r="G24" s="394">
        <v>2</v>
      </c>
      <c r="H24" s="391">
        <v>197</v>
      </c>
      <c r="I24" s="391">
        <f>G24*H24</f>
        <v>394</v>
      </c>
    </row>
    <row r="25" spans="1:9">
      <c r="A25" s="392" t="s">
        <v>478</v>
      </c>
      <c r="B25" s="390" t="s">
        <v>424</v>
      </c>
      <c r="C25" s="393" t="s">
        <v>378</v>
      </c>
      <c r="D25" s="394">
        <v>3</v>
      </c>
      <c r="E25" s="391" t="str">
        <f t="shared" ref="E25" si="1">C25</f>
        <v>3-1</v>
      </c>
      <c r="F25" s="391">
        <v>410.9</v>
      </c>
      <c r="G25" s="394">
        <v>2</v>
      </c>
      <c r="H25" s="391">
        <v>182</v>
      </c>
      <c r="I25" s="391">
        <f>G25*H25</f>
        <v>364</v>
      </c>
    </row>
    <row r="26" spans="1:9">
      <c r="A26" s="392" t="s">
        <v>427</v>
      </c>
      <c r="B26" s="390" t="s">
        <v>428</v>
      </c>
      <c r="C26" s="390" t="s">
        <v>429</v>
      </c>
      <c r="D26" s="391">
        <v>70</v>
      </c>
      <c r="E26" s="391" t="str">
        <f t="shared" si="0"/>
        <v>1,2,3,4</v>
      </c>
      <c r="F26" s="391">
        <v>4232.3</v>
      </c>
      <c r="G26" s="391">
        <v>70</v>
      </c>
      <c r="H26" s="391">
        <v>95.6</v>
      </c>
      <c r="I26" s="391">
        <v>6692</v>
      </c>
    </row>
    <row r="27" spans="1:9">
      <c r="A27" s="392" t="s">
        <v>430</v>
      </c>
      <c r="B27" s="390" t="s">
        <v>431</v>
      </c>
      <c r="C27" s="390">
        <v>3</v>
      </c>
      <c r="D27" s="390">
        <v>1</v>
      </c>
      <c r="E27" s="391">
        <f t="shared" si="0"/>
        <v>3</v>
      </c>
      <c r="F27" s="391">
        <v>75</v>
      </c>
      <c r="G27" s="390">
        <v>1</v>
      </c>
      <c r="H27" s="391">
        <v>132</v>
      </c>
      <c r="I27" s="391">
        <f t="shared" ref="I27:I36" si="2">G27*H27</f>
        <v>132</v>
      </c>
    </row>
    <row r="28" spans="1:9">
      <c r="A28" s="392" t="s">
        <v>432</v>
      </c>
      <c r="B28" s="390" t="s">
        <v>431</v>
      </c>
      <c r="C28" s="390">
        <v>3</v>
      </c>
      <c r="D28" s="390">
        <v>1</v>
      </c>
      <c r="E28" s="391">
        <f t="shared" si="0"/>
        <v>3</v>
      </c>
      <c r="F28" s="391">
        <v>91.1</v>
      </c>
      <c r="G28" s="390">
        <v>1</v>
      </c>
      <c r="H28" s="391">
        <v>148</v>
      </c>
      <c r="I28" s="391">
        <f t="shared" si="2"/>
        <v>148</v>
      </c>
    </row>
    <row r="29" spans="1:9">
      <c r="A29" s="392" t="s">
        <v>434</v>
      </c>
      <c r="B29" s="390" t="s">
        <v>433</v>
      </c>
      <c r="C29" s="390">
        <v>2</v>
      </c>
      <c r="D29" s="390">
        <v>2</v>
      </c>
      <c r="E29" s="391">
        <f t="shared" si="0"/>
        <v>2</v>
      </c>
      <c r="F29" s="391">
        <v>124.1</v>
      </c>
      <c r="G29" s="390">
        <v>2</v>
      </c>
      <c r="H29" s="391">
        <v>107</v>
      </c>
      <c r="I29" s="391">
        <f t="shared" si="2"/>
        <v>214</v>
      </c>
    </row>
    <row r="30" spans="1:9">
      <c r="A30" s="392" t="s">
        <v>437</v>
      </c>
      <c r="B30" s="390" t="s">
        <v>433</v>
      </c>
      <c r="C30" s="390">
        <v>1</v>
      </c>
      <c r="D30" s="390">
        <v>1</v>
      </c>
      <c r="E30" s="391">
        <f t="shared" ref="E30:E31" si="3">C30</f>
        <v>1</v>
      </c>
      <c r="F30" s="391">
        <v>75.599999999999994</v>
      </c>
      <c r="G30" s="390">
        <v>1</v>
      </c>
      <c r="H30" s="391">
        <v>103</v>
      </c>
      <c r="I30" s="391">
        <f t="shared" si="2"/>
        <v>103</v>
      </c>
    </row>
    <row r="31" spans="1:9">
      <c r="A31" s="392" t="s">
        <v>438</v>
      </c>
      <c r="B31" s="390" t="s">
        <v>433</v>
      </c>
      <c r="C31" s="390">
        <v>2</v>
      </c>
      <c r="D31" s="390">
        <v>1</v>
      </c>
      <c r="E31" s="391">
        <f t="shared" si="3"/>
        <v>2</v>
      </c>
      <c r="F31" s="391">
        <v>38</v>
      </c>
      <c r="G31" s="390">
        <v>1</v>
      </c>
      <c r="H31" s="391">
        <v>85</v>
      </c>
      <c r="I31" s="391">
        <f t="shared" si="2"/>
        <v>85</v>
      </c>
    </row>
    <row r="32" spans="1:9">
      <c r="A32" s="396" t="s">
        <v>442</v>
      </c>
      <c r="B32" s="390" t="s">
        <v>382</v>
      </c>
      <c r="C32" s="390">
        <v>2</v>
      </c>
      <c r="D32" s="390">
        <v>2</v>
      </c>
      <c r="E32" s="391">
        <f>C32</f>
        <v>2</v>
      </c>
      <c r="F32" s="391">
        <v>54.5</v>
      </c>
      <c r="G32" s="390">
        <v>2</v>
      </c>
      <c r="H32" s="391">
        <v>108</v>
      </c>
      <c r="I32" s="391">
        <f t="shared" si="2"/>
        <v>216</v>
      </c>
    </row>
    <row r="33" spans="1:12">
      <c r="A33" s="392" t="s">
        <v>479</v>
      </c>
      <c r="B33" s="390" t="s">
        <v>382</v>
      </c>
      <c r="C33" s="390">
        <v>2</v>
      </c>
      <c r="D33" s="390">
        <v>2</v>
      </c>
      <c r="E33" s="391">
        <f>C33</f>
        <v>2</v>
      </c>
      <c r="F33" s="391">
        <v>55.7</v>
      </c>
      <c r="G33" s="390">
        <v>2</v>
      </c>
      <c r="H33" s="391">
        <v>144</v>
      </c>
      <c r="I33" s="391">
        <f t="shared" si="2"/>
        <v>288</v>
      </c>
    </row>
    <row r="34" spans="1:12">
      <c r="A34" s="392" t="s">
        <v>444</v>
      </c>
      <c r="B34" s="390" t="s">
        <v>382</v>
      </c>
      <c r="C34" s="390">
        <v>2</v>
      </c>
      <c r="D34" s="390">
        <v>1</v>
      </c>
      <c r="E34" s="391">
        <f>C34</f>
        <v>2</v>
      </c>
      <c r="F34" s="391">
        <v>63.9</v>
      </c>
      <c r="G34" s="390">
        <v>1</v>
      </c>
      <c r="H34" s="391">
        <v>1114</v>
      </c>
      <c r="I34" s="391">
        <v>144</v>
      </c>
    </row>
    <row r="35" spans="1:12">
      <c r="A35" s="392" t="s">
        <v>439</v>
      </c>
      <c r="B35" s="390" t="s">
        <v>398</v>
      </c>
      <c r="C35" s="390">
        <v>1</v>
      </c>
      <c r="D35" s="394">
        <v>1</v>
      </c>
      <c r="E35" s="391">
        <f>C35</f>
        <v>1</v>
      </c>
      <c r="F35" s="391">
        <v>49</v>
      </c>
      <c r="G35" s="394">
        <v>1</v>
      </c>
      <c r="H35" s="391">
        <v>136</v>
      </c>
      <c r="I35" s="391">
        <f t="shared" si="2"/>
        <v>136</v>
      </c>
    </row>
    <row r="36" spans="1:12">
      <c r="A36" s="392" t="s">
        <v>435</v>
      </c>
      <c r="B36" s="390" t="s">
        <v>398</v>
      </c>
      <c r="C36" s="390">
        <v>4</v>
      </c>
      <c r="D36" s="390">
        <v>1</v>
      </c>
      <c r="E36" s="391">
        <f t="shared" si="0"/>
        <v>4</v>
      </c>
      <c r="F36" s="391">
        <v>61.1</v>
      </c>
      <c r="G36" s="390">
        <v>1</v>
      </c>
      <c r="H36" s="391">
        <v>145</v>
      </c>
      <c r="I36" s="391">
        <f t="shared" si="2"/>
        <v>145</v>
      </c>
    </row>
    <row r="37" spans="1:12">
      <c r="A37" s="392" t="s">
        <v>436</v>
      </c>
      <c r="B37" s="390" t="s">
        <v>398</v>
      </c>
      <c r="C37" s="390">
        <v>3</v>
      </c>
      <c r="D37" s="390">
        <v>2</v>
      </c>
      <c r="E37" s="391">
        <f t="shared" si="0"/>
        <v>3</v>
      </c>
      <c r="F37" s="391">
        <v>107.9</v>
      </c>
      <c r="G37" s="390">
        <v>2</v>
      </c>
      <c r="H37" s="391">
        <v>135</v>
      </c>
      <c r="I37" s="391">
        <v>270</v>
      </c>
    </row>
    <row r="38" spans="1:12">
      <c r="A38" s="392" t="s">
        <v>480</v>
      </c>
      <c r="B38" s="390" t="s">
        <v>398</v>
      </c>
      <c r="C38" s="390">
        <v>1</v>
      </c>
      <c r="D38" s="394">
        <v>3</v>
      </c>
      <c r="E38" s="391">
        <f t="shared" ref="E38:E44" si="4">C38</f>
        <v>1</v>
      </c>
      <c r="F38" s="391">
        <v>49</v>
      </c>
      <c r="G38" s="394">
        <v>3</v>
      </c>
      <c r="H38" s="391">
        <v>81</v>
      </c>
      <c r="I38" s="391">
        <f t="shared" ref="I38:I43" si="5">G38*H38</f>
        <v>243</v>
      </c>
    </row>
    <row r="39" spans="1:12">
      <c r="A39" s="392" t="s">
        <v>480</v>
      </c>
      <c r="B39" s="390" t="s">
        <v>398</v>
      </c>
      <c r="C39" s="390">
        <v>4</v>
      </c>
      <c r="D39" s="390">
        <v>4</v>
      </c>
      <c r="E39" s="391">
        <f t="shared" si="4"/>
        <v>4</v>
      </c>
      <c r="F39" s="391"/>
      <c r="G39" s="390">
        <v>4</v>
      </c>
      <c r="H39" s="391">
        <v>148</v>
      </c>
      <c r="I39" s="391">
        <f t="shared" si="5"/>
        <v>592</v>
      </c>
    </row>
    <row r="40" spans="1:12">
      <c r="A40" s="392" t="s">
        <v>480</v>
      </c>
      <c r="B40" s="390" t="s">
        <v>402</v>
      </c>
      <c r="C40" s="390">
        <v>4</v>
      </c>
      <c r="D40" s="390">
        <v>1</v>
      </c>
      <c r="E40" s="391">
        <f t="shared" si="4"/>
        <v>4</v>
      </c>
      <c r="F40" s="391"/>
      <c r="G40" s="390">
        <v>1</v>
      </c>
      <c r="H40" s="391">
        <v>145</v>
      </c>
      <c r="I40" s="391">
        <f t="shared" ref="I40" si="6">G40*H40</f>
        <v>145</v>
      </c>
    </row>
    <row r="41" spans="1:12">
      <c r="A41" s="392" t="s">
        <v>397</v>
      </c>
      <c r="B41" s="390" t="s">
        <v>398</v>
      </c>
      <c r="C41" s="390">
        <v>4</v>
      </c>
      <c r="D41" s="394">
        <v>3</v>
      </c>
      <c r="E41" s="391">
        <f t="shared" si="4"/>
        <v>4</v>
      </c>
      <c r="F41" s="391"/>
      <c r="G41" s="394">
        <v>3</v>
      </c>
      <c r="H41" s="391">
        <v>98</v>
      </c>
      <c r="I41" s="391">
        <f t="shared" si="5"/>
        <v>294</v>
      </c>
    </row>
    <row r="42" spans="1:12">
      <c r="A42" s="396" t="s">
        <v>481</v>
      </c>
      <c r="B42" s="390" t="s">
        <v>391</v>
      </c>
      <c r="C42" s="390">
        <v>4</v>
      </c>
      <c r="D42" s="390">
        <v>3</v>
      </c>
      <c r="E42" s="391">
        <f t="shared" si="4"/>
        <v>4</v>
      </c>
      <c r="F42" s="391">
        <v>95.2</v>
      </c>
      <c r="G42" s="390">
        <v>3</v>
      </c>
      <c r="H42" s="391">
        <v>82</v>
      </c>
      <c r="I42" s="391">
        <f t="shared" si="5"/>
        <v>246</v>
      </c>
    </row>
    <row r="43" spans="1:12" ht="22.5">
      <c r="A43" s="397" t="s">
        <v>443</v>
      </c>
      <c r="B43" s="395" t="s">
        <v>391</v>
      </c>
      <c r="C43" s="395">
        <v>4</v>
      </c>
      <c r="D43" s="390">
        <v>1</v>
      </c>
      <c r="E43" s="391">
        <f t="shared" si="4"/>
        <v>4</v>
      </c>
      <c r="F43" s="391">
        <v>49</v>
      </c>
      <c r="G43" s="390">
        <v>1</v>
      </c>
      <c r="H43" s="391">
        <v>87</v>
      </c>
      <c r="I43" s="391">
        <f t="shared" si="5"/>
        <v>87</v>
      </c>
      <c r="L43" s="777"/>
    </row>
    <row r="44" spans="1:12">
      <c r="A44" s="396" t="s">
        <v>482</v>
      </c>
      <c r="B44" s="390" t="s">
        <v>388</v>
      </c>
      <c r="C44" s="390">
        <v>4</v>
      </c>
      <c r="D44" s="390">
        <v>1</v>
      </c>
      <c r="E44" s="391">
        <f t="shared" si="4"/>
        <v>4</v>
      </c>
      <c r="F44" s="391">
        <v>95.2</v>
      </c>
      <c r="G44" s="390">
        <v>1</v>
      </c>
      <c r="H44" s="391">
        <v>86</v>
      </c>
      <c r="I44" s="391">
        <f t="shared" ref="I44:I48" si="7">G44*H44</f>
        <v>86</v>
      </c>
    </row>
    <row r="45" spans="1:12">
      <c r="A45" s="396" t="s">
        <v>441</v>
      </c>
      <c r="B45" s="390" t="s">
        <v>385</v>
      </c>
      <c r="C45" s="390">
        <v>3</v>
      </c>
      <c r="D45" s="390">
        <v>1</v>
      </c>
      <c r="E45" s="391">
        <f t="shared" si="0"/>
        <v>3</v>
      </c>
      <c r="F45" s="391">
        <v>76.099999999999994</v>
      </c>
      <c r="G45" s="390">
        <v>1</v>
      </c>
      <c r="H45" s="391">
        <v>91</v>
      </c>
      <c r="I45" s="391">
        <f t="shared" si="7"/>
        <v>91</v>
      </c>
    </row>
    <row r="46" spans="1:12">
      <c r="A46" s="431" t="s">
        <v>483</v>
      </c>
      <c r="B46" s="390" t="s">
        <v>385</v>
      </c>
      <c r="C46" s="390">
        <v>4</v>
      </c>
      <c r="D46" s="390">
        <v>2</v>
      </c>
      <c r="E46" s="391"/>
      <c r="F46" s="391"/>
      <c r="G46" s="390">
        <v>2</v>
      </c>
      <c r="H46" s="391">
        <v>74</v>
      </c>
      <c r="I46" s="391">
        <f t="shared" si="7"/>
        <v>148</v>
      </c>
    </row>
    <row r="47" spans="1:12">
      <c r="A47" s="431" t="s">
        <v>484</v>
      </c>
      <c r="B47" s="390" t="s">
        <v>385</v>
      </c>
      <c r="C47" s="390">
        <v>4</v>
      </c>
      <c r="D47" s="390">
        <v>2</v>
      </c>
      <c r="E47" s="391"/>
      <c r="F47" s="391"/>
      <c r="G47" s="390">
        <v>2</v>
      </c>
      <c r="H47" s="391">
        <v>87</v>
      </c>
      <c r="I47" s="391">
        <f t="shared" si="7"/>
        <v>174</v>
      </c>
    </row>
    <row r="48" spans="1:12">
      <c r="A48" s="392" t="s">
        <v>440</v>
      </c>
      <c r="B48" s="390" t="s">
        <v>395</v>
      </c>
      <c r="C48" s="390">
        <v>1</v>
      </c>
      <c r="D48" s="394">
        <v>2</v>
      </c>
      <c r="E48" s="391">
        <f t="shared" ref="E48" si="8">C48</f>
        <v>1</v>
      </c>
      <c r="F48" s="391">
        <v>60.9</v>
      </c>
      <c r="G48" s="394">
        <v>2</v>
      </c>
      <c r="H48" s="391">
        <v>66</v>
      </c>
      <c r="I48" s="391">
        <f t="shared" si="7"/>
        <v>132</v>
      </c>
    </row>
    <row r="49" spans="1:13">
      <c r="A49" s="722" t="s">
        <v>445</v>
      </c>
      <c r="B49" s="723"/>
      <c r="C49" s="723"/>
      <c r="D49" s="449"/>
      <c r="E49" s="449"/>
      <c r="F49" s="449"/>
      <c r="G49" s="449"/>
      <c r="H49" s="450"/>
      <c r="I49" s="451">
        <f>SUM(I22:I48)</f>
        <v>12834</v>
      </c>
    </row>
    <row r="51" spans="1:13">
      <c r="D51" s="452"/>
      <c r="E51" s="452"/>
      <c r="F51" s="452"/>
      <c r="G51" s="452"/>
      <c r="H51" s="452"/>
      <c r="M51" s="438"/>
    </row>
    <row r="52" spans="1:13">
      <c r="A52" s="453" t="s">
        <v>409</v>
      </c>
      <c r="B52" s="453"/>
      <c r="C52" s="453"/>
      <c r="E52" s="452"/>
      <c r="F52" s="452"/>
      <c r="G52" s="452"/>
      <c r="H52" s="452"/>
      <c r="I52" s="438"/>
    </row>
    <row r="53" spans="1:13">
      <c r="A53" s="453" t="s">
        <v>6</v>
      </c>
      <c r="B53" s="453"/>
      <c r="C53" s="453"/>
      <c r="E53" s="452"/>
      <c r="F53" s="452"/>
      <c r="G53" s="452"/>
      <c r="H53" s="452"/>
      <c r="I53" s="438"/>
    </row>
    <row r="54" spans="1:13">
      <c r="A54" s="453" t="s">
        <v>29</v>
      </c>
      <c r="B54" s="453"/>
      <c r="C54" s="453"/>
      <c r="E54" s="452"/>
      <c r="F54" s="452"/>
      <c r="G54" s="452"/>
      <c r="H54" s="452"/>
      <c r="I54" s="438"/>
    </row>
    <row r="55" spans="1:13">
      <c r="A55" s="453" t="s">
        <v>8</v>
      </c>
      <c r="B55" s="453"/>
      <c r="C55" s="453"/>
    </row>
  </sheetData>
  <mergeCells count="15">
    <mergeCell ref="A14:D14"/>
    <mergeCell ref="A1:I1"/>
    <mergeCell ref="A2:I2"/>
    <mergeCell ref="A3:I3"/>
    <mergeCell ref="A4:I4"/>
    <mergeCell ref="A6:I6"/>
    <mergeCell ref="A7:I7"/>
    <mergeCell ref="G19:H19"/>
    <mergeCell ref="I19:I20"/>
    <mergeCell ref="A49:C49"/>
    <mergeCell ref="A19:A20"/>
    <mergeCell ref="B19:B20"/>
    <mergeCell ref="C19:C20"/>
    <mergeCell ref="D19:D20"/>
    <mergeCell ref="E19:F19"/>
  </mergeCells>
  <pageMargins left="0.7" right="0.7" top="0.75" bottom="0.75" header="0.3" footer="0.3"/>
  <pageSetup paperSize="9" scale="9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3"/>
  <sheetViews>
    <sheetView topLeftCell="A16" workbookViewId="0">
      <selection activeCell="I29" sqref="I29"/>
    </sheetView>
  </sheetViews>
  <sheetFormatPr defaultRowHeight="15"/>
  <cols>
    <col min="1" max="1" width="2.5703125" customWidth="1"/>
    <col min="2" max="3" width="19.140625" customWidth="1"/>
    <col min="4" max="4" width="17.28515625" customWidth="1"/>
    <col min="5" max="5" width="21" customWidth="1"/>
    <col min="6" max="6" width="19" customWidth="1"/>
  </cols>
  <sheetData>
    <row r="1" spans="1:7">
      <c r="A1" s="587" t="s">
        <v>48</v>
      </c>
      <c r="B1" s="587"/>
      <c r="C1" s="587"/>
      <c r="D1" s="587"/>
      <c r="E1" s="587"/>
      <c r="F1" s="587"/>
    </row>
    <row r="2" spans="1:7">
      <c r="A2" s="587" t="s">
        <v>49</v>
      </c>
      <c r="B2" s="587"/>
      <c r="C2" s="587"/>
      <c r="D2" s="587"/>
      <c r="E2" s="587"/>
      <c r="F2" s="587"/>
    </row>
    <row r="3" spans="1:7">
      <c r="A3" s="587" t="s">
        <v>50</v>
      </c>
      <c r="B3" s="587"/>
      <c r="C3" s="587"/>
      <c r="D3" s="587"/>
      <c r="E3" s="587"/>
      <c r="F3" s="587"/>
      <c r="G3" s="41"/>
    </row>
    <row r="4" spans="1:7">
      <c r="A4" s="587" t="s">
        <v>51</v>
      </c>
      <c r="B4" s="587"/>
      <c r="C4" s="587"/>
      <c r="D4" s="587"/>
      <c r="E4" s="587"/>
      <c r="F4" s="587"/>
      <c r="G4" s="42"/>
    </row>
    <row r="5" spans="1:7">
      <c r="C5" s="581" t="s">
        <v>52</v>
      </c>
      <c r="D5" s="581"/>
      <c r="E5" s="581"/>
      <c r="F5" s="581"/>
    </row>
    <row r="6" spans="1:7">
      <c r="B6" s="43"/>
      <c r="C6" s="43"/>
      <c r="D6" s="581" t="s">
        <v>53</v>
      </c>
      <c r="E6" s="586"/>
      <c r="F6" s="586"/>
    </row>
    <row r="7" spans="1:7" ht="15.75" thickBot="1">
      <c r="B7" s="43"/>
      <c r="C7" s="43"/>
      <c r="D7" s="44"/>
      <c r="E7" s="44"/>
      <c r="F7" s="45" t="s">
        <v>13</v>
      </c>
    </row>
    <row r="8" spans="1:7">
      <c r="C8" s="581" t="s">
        <v>14</v>
      </c>
      <c r="D8" s="581"/>
      <c r="E8" s="46"/>
      <c r="F8" s="13">
        <v>2023</v>
      </c>
    </row>
    <row r="9" spans="1:7" ht="15.75" thickBot="1">
      <c r="C9" s="582" t="s">
        <v>33</v>
      </c>
      <c r="D9" s="582"/>
      <c r="E9" s="46"/>
      <c r="F9" s="14" t="s">
        <v>506</v>
      </c>
    </row>
    <row r="10" spans="1:7" ht="15.75" thickBot="1">
      <c r="C10" s="582" t="s">
        <v>54</v>
      </c>
      <c r="D10" s="582"/>
      <c r="E10" s="46"/>
      <c r="F10" s="47">
        <v>2</v>
      </c>
    </row>
    <row r="11" spans="1:7" ht="15.75" thickBot="1">
      <c r="C11" s="582" t="s">
        <v>19</v>
      </c>
      <c r="D11" s="582"/>
      <c r="E11" s="46"/>
      <c r="F11" s="47">
        <v>261</v>
      </c>
    </row>
    <row r="12" spans="1:7" ht="15.75" thickBot="1">
      <c r="C12" s="582" t="s">
        <v>18</v>
      </c>
      <c r="D12" s="582"/>
      <c r="E12" s="46"/>
      <c r="F12" s="47">
        <v>7357</v>
      </c>
    </row>
    <row r="13" spans="1:7" ht="15.75" thickBot="1">
      <c r="C13" s="582" t="s">
        <v>20</v>
      </c>
      <c r="D13" s="582"/>
      <c r="E13" s="46"/>
      <c r="F13" s="48" t="s">
        <v>281</v>
      </c>
    </row>
    <row r="14" spans="1:7" ht="15.75" thickBot="1">
      <c r="C14" s="582" t="s">
        <v>22</v>
      </c>
      <c r="D14" s="582"/>
      <c r="E14" s="46"/>
      <c r="F14" s="48" t="s">
        <v>74</v>
      </c>
    </row>
    <row r="15" spans="1:7" ht="15.75" thickBot="1">
      <c r="C15" s="582" t="s">
        <v>55</v>
      </c>
      <c r="D15" s="582"/>
      <c r="E15" s="46"/>
      <c r="F15" s="47">
        <v>121</v>
      </c>
    </row>
    <row r="16" spans="1:7">
      <c r="B16" s="43"/>
      <c r="C16" s="43"/>
      <c r="D16" s="49"/>
      <c r="E16" s="49"/>
      <c r="F16" s="43"/>
    </row>
    <row r="17" spans="2:8" ht="15.75" thickBot="1">
      <c r="B17" s="43"/>
      <c r="C17" s="43"/>
      <c r="D17" s="44"/>
      <c r="E17" s="44"/>
      <c r="F17" s="43"/>
    </row>
    <row r="18" spans="2:8">
      <c r="B18" s="50"/>
      <c r="C18" s="50"/>
      <c r="D18" s="583" t="s">
        <v>56</v>
      </c>
      <c r="E18" s="577" t="s">
        <v>57</v>
      </c>
      <c r="F18" s="577" t="s">
        <v>58</v>
      </c>
    </row>
    <row r="19" spans="2:8">
      <c r="B19" s="51" t="s">
        <v>23</v>
      </c>
      <c r="C19" s="51" t="s">
        <v>119</v>
      </c>
      <c r="D19" s="584"/>
      <c r="E19" s="578"/>
      <c r="F19" s="578"/>
    </row>
    <row r="20" spans="2:8" ht="15.75" thickBot="1">
      <c r="B20" s="52"/>
      <c r="C20" s="52"/>
      <c r="D20" s="585"/>
      <c r="E20" s="579"/>
      <c r="F20" s="579"/>
    </row>
    <row r="21" spans="2:8">
      <c r="B21" s="53">
        <v>1</v>
      </c>
      <c r="C21" s="53">
        <v>2</v>
      </c>
      <c r="D21" s="53">
        <v>3</v>
      </c>
      <c r="E21" s="53">
        <v>4</v>
      </c>
      <c r="F21" s="53">
        <v>5</v>
      </c>
    </row>
    <row r="22" spans="2:8">
      <c r="B22" s="481"/>
      <c r="C22" s="54" t="s">
        <v>499</v>
      </c>
      <c r="D22" s="55" t="s">
        <v>45</v>
      </c>
      <c r="E22" s="56" t="s">
        <v>61</v>
      </c>
      <c r="F22" s="57" t="s">
        <v>45</v>
      </c>
    </row>
    <row r="23" spans="2:8" ht="51">
      <c r="B23" s="481" t="s">
        <v>497</v>
      </c>
      <c r="C23" s="54" t="s">
        <v>498</v>
      </c>
      <c r="D23" s="55"/>
      <c r="E23" s="56">
        <v>6</v>
      </c>
      <c r="F23" s="57"/>
    </row>
    <row r="24" spans="2:8" ht="51">
      <c r="B24" s="481" t="s">
        <v>497</v>
      </c>
      <c r="C24" s="58"/>
      <c r="D24" s="59"/>
      <c r="E24" s="60">
        <v>6</v>
      </c>
      <c r="F24" s="59"/>
    </row>
    <row r="25" spans="2:8">
      <c r="B25" s="481" t="s">
        <v>46</v>
      </c>
      <c r="C25" s="58"/>
      <c r="D25" s="59">
        <v>396236</v>
      </c>
      <c r="E25" s="60"/>
      <c r="F25" s="59">
        <v>24626</v>
      </c>
    </row>
    <row r="26" spans="2:8">
      <c r="B26" s="43"/>
      <c r="C26" s="43"/>
      <c r="D26" s="61" t="s">
        <v>62</v>
      </c>
      <c r="E26" s="61"/>
      <c r="F26" s="62"/>
    </row>
    <row r="27" spans="2:8">
      <c r="B27" s="43"/>
      <c r="C27" s="43"/>
      <c r="D27" s="41"/>
      <c r="E27" s="41"/>
      <c r="F27" s="63"/>
    </row>
    <row r="28" spans="2:8">
      <c r="C28" s="580"/>
      <c r="D28" s="580"/>
      <c r="E28" s="580"/>
      <c r="F28" s="64"/>
    </row>
    <row r="29" spans="2:8">
      <c r="B29" s="4"/>
      <c r="C29" s="4" t="s">
        <v>409</v>
      </c>
      <c r="D29" s="5"/>
      <c r="E29" s="5"/>
      <c r="F29" s="5"/>
      <c r="G29" s="5"/>
      <c r="H29" s="5"/>
    </row>
    <row r="30" spans="2:8">
      <c r="B30" s="4" t="s">
        <v>6</v>
      </c>
      <c r="C30" s="4" t="s">
        <v>6</v>
      </c>
      <c r="D30" s="5"/>
      <c r="E30" s="5"/>
      <c r="F30" s="5"/>
      <c r="G30" s="5"/>
      <c r="H30" s="5"/>
    </row>
    <row r="31" spans="2:8">
      <c r="B31" s="4"/>
      <c r="C31" s="4"/>
      <c r="D31" s="5"/>
      <c r="E31" s="5"/>
      <c r="F31" s="5"/>
      <c r="G31" s="5"/>
      <c r="H31" s="5"/>
    </row>
    <row r="32" spans="2:8">
      <c r="B32" s="4"/>
      <c r="C32" s="4" t="s">
        <v>29</v>
      </c>
      <c r="D32" s="5"/>
      <c r="E32" s="5"/>
      <c r="F32" s="5"/>
      <c r="G32" s="5"/>
      <c r="H32" s="5"/>
    </row>
    <row r="33" spans="2:8">
      <c r="B33" s="4" t="s">
        <v>8</v>
      </c>
      <c r="C33" s="4" t="s">
        <v>8</v>
      </c>
      <c r="D33" s="5"/>
      <c r="E33" s="5"/>
      <c r="F33" s="5"/>
      <c r="G33" s="5"/>
      <c r="H33" s="5"/>
    </row>
  </sheetData>
  <mergeCells count="18">
    <mergeCell ref="E18:E20"/>
    <mergeCell ref="F18:F20"/>
    <mergeCell ref="C28:E28"/>
    <mergeCell ref="C12:D12"/>
    <mergeCell ref="C13:D13"/>
    <mergeCell ref="C14:D14"/>
    <mergeCell ref="C15:D15"/>
    <mergeCell ref="D18:D20"/>
    <mergeCell ref="A1:F1"/>
    <mergeCell ref="A2:F2"/>
    <mergeCell ref="A3:F3"/>
    <mergeCell ref="A4:F4"/>
    <mergeCell ref="C5:F5"/>
    <mergeCell ref="D6:F6"/>
    <mergeCell ref="C8:D8"/>
    <mergeCell ref="C9:D9"/>
    <mergeCell ref="C10:D10"/>
    <mergeCell ref="C11:D11"/>
  </mergeCells>
  <pageMargins left="0.7" right="0.7" top="0.75" bottom="0.75" header="0.3" footer="0.3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1"/>
  <sheetViews>
    <sheetView workbookViewId="0">
      <selection activeCell="H22" sqref="H22"/>
    </sheetView>
  </sheetViews>
  <sheetFormatPr defaultRowHeight="15"/>
  <cols>
    <col min="1" max="1" width="2.5703125" customWidth="1"/>
    <col min="2" max="2" width="19.140625" customWidth="1"/>
    <col min="3" max="3" width="17.28515625" customWidth="1"/>
    <col min="4" max="4" width="21" customWidth="1"/>
    <col min="5" max="5" width="22.85546875" customWidth="1"/>
  </cols>
  <sheetData>
    <row r="1" spans="1:6">
      <c r="A1" s="587" t="s">
        <v>63</v>
      </c>
      <c r="B1" s="587"/>
      <c r="C1" s="587"/>
      <c r="D1" s="587"/>
      <c r="E1" s="587"/>
    </row>
    <row r="2" spans="1:6">
      <c r="A2" s="587" t="s">
        <v>49</v>
      </c>
      <c r="B2" s="587"/>
      <c r="C2" s="587"/>
      <c r="D2" s="587"/>
      <c r="E2" s="587"/>
    </row>
    <row r="3" spans="1:6">
      <c r="A3" s="587" t="s">
        <v>50</v>
      </c>
      <c r="B3" s="587"/>
      <c r="C3" s="587"/>
      <c r="D3" s="587"/>
      <c r="E3" s="587"/>
      <c r="F3" s="41"/>
    </row>
    <row r="4" spans="1:6">
      <c r="A4" s="587" t="s">
        <v>64</v>
      </c>
      <c r="B4" s="587"/>
      <c r="C4" s="587"/>
      <c r="D4" s="587"/>
      <c r="E4" s="587"/>
      <c r="F4" s="42"/>
    </row>
    <row r="5" spans="1:6">
      <c r="B5" s="581" t="s">
        <v>65</v>
      </c>
      <c r="C5" s="581"/>
      <c r="D5" s="581"/>
      <c r="E5" s="581"/>
    </row>
    <row r="6" spans="1:6">
      <c r="B6" s="581" t="s">
        <v>66</v>
      </c>
      <c r="C6" s="568"/>
      <c r="D6" s="568"/>
      <c r="E6" s="568"/>
    </row>
    <row r="7" spans="1:6" ht="15.75" thickBot="1">
      <c r="B7" s="43"/>
      <c r="C7" s="44"/>
      <c r="D7" s="44"/>
      <c r="E7" s="45" t="s">
        <v>13</v>
      </c>
    </row>
    <row r="8" spans="1:6" ht="15.75" thickBot="1">
      <c r="B8" s="581" t="s">
        <v>14</v>
      </c>
      <c r="C8" s="581"/>
      <c r="D8" s="46"/>
      <c r="E8" s="65">
        <v>2023</v>
      </c>
    </row>
    <row r="9" spans="1:6" ht="15.75" thickBot="1">
      <c r="B9" s="582" t="s">
        <v>33</v>
      </c>
      <c r="C9" s="582"/>
      <c r="D9" s="46"/>
      <c r="E9" s="71" t="s">
        <v>506</v>
      </c>
    </row>
    <row r="10" spans="1:6" ht="15.75" thickBot="1">
      <c r="B10" s="582" t="s">
        <v>54</v>
      </c>
      <c r="C10" s="582"/>
      <c r="D10" s="46"/>
      <c r="E10" s="65">
        <v>261</v>
      </c>
    </row>
    <row r="11" spans="1:6" ht="15.75" thickBot="1">
      <c r="B11" s="582" t="s">
        <v>19</v>
      </c>
      <c r="C11" s="582"/>
      <c r="D11" s="46"/>
      <c r="E11" s="65">
        <v>7357</v>
      </c>
    </row>
    <row r="12" spans="1:6" ht="15.75" thickBot="1">
      <c r="B12" s="582" t="s">
        <v>18</v>
      </c>
      <c r="C12" s="582"/>
      <c r="D12" s="46"/>
      <c r="E12" s="65">
        <v>261</v>
      </c>
    </row>
    <row r="13" spans="1:6" ht="15.75" thickBot="1">
      <c r="B13" s="582" t="s">
        <v>20</v>
      </c>
      <c r="C13" s="582"/>
      <c r="D13" s="46"/>
      <c r="E13" s="72" t="s">
        <v>281</v>
      </c>
    </row>
    <row r="14" spans="1:6" ht="15.75" thickBot="1">
      <c r="B14" s="582" t="s">
        <v>22</v>
      </c>
      <c r="C14" s="582"/>
      <c r="D14" s="46"/>
      <c r="E14" s="72" t="s">
        <v>74</v>
      </c>
    </row>
    <row r="15" spans="1:6" ht="15.75" thickBot="1">
      <c r="B15" s="582" t="s">
        <v>55</v>
      </c>
      <c r="C15" s="582"/>
      <c r="D15" s="46"/>
      <c r="E15" s="65">
        <v>122</v>
      </c>
    </row>
    <row r="16" spans="1:6">
      <c r="B16" s="43"/>
      <c r="C16" s="49"/>
      <c r="D16" s="49"/>
      <c r="E16" s="43"/>
    </row>
    <row r="17" spans="2:7">
      <c r="B17" s="43"/>
      <c r="C17" s="49"/>
      <c r="D17" s="49"/>
      <c r="E17" s="43"/>
    </row>
    <row r="18" spans="2:7" ht="15.75" thickBot="1">
      <c r="B18" s="43"/>
      <c r="C18" s="44"/>
      <c r="D18" s="44"/>
      <c r="E18" s="43"/>
    </row>
    <row r="19" spans="2:7" ht="15" customHeight="1">
      <c r="B19" s="50"/>
      <c r="C19" s="583" t="s">
        <v>56</v>
      </c>
      <c r="D19" s="577" t="s">
        <v>67</v>
      </c>
      <c r="E19" s="577" t="s">
        <v>68</v>
      </c>
    </row>
    <row r="20" spans="2:7">
      <c r="B20" s="51" t="s">
        <v>59</v>
      </c>
      <c r="C20" s="584"/>
      <c r="D20" s="578"/>
      <c r="E20" s="578"/>
    </row>
    <row r="21" spans="2:7" ht="15.75" thickBot="1">
      <c r="B21" s="52"/>
      <c r="C21" s="585"/>
      <c r="D21" s="579"/>
      <c r="E21" s="579"/>
    </row>
    <row r="22" spans="2:7">
      <c r="B22" s="53">
        <v>1</v>
      </c>
      <c r="C22" s="53">
        <v>2</v>
      </c>
      <c r="D22" s="53">
        <v>3</v>
      </c>
      <c r="E22" s="53">
        <v>4</v>
      </c>
    </row>
    <row r="23" spans="2:7">
      <c r="B23" s="54" t="s">
        <v>60</v>
      </c>
      <c r="C23" s="55" t="s">
        <v>45</v>
      </c>
      <c r="D23" s="56" t="s">
        <v>61</v>
      </c>
      <c r="E23" s="57" t="s">
        <v>45</v>
      </c>
    </row>
    <row r="24" spans="2:7">
      <c r="B24" s="58"/>
      <c r="C24" s="59">
        <v>396236</v>
      </c>
      <c r="D24" s="60">
        <v>3.5</v>
      </c>
      <c r="E24" s="59">
        <v>10433</v>
      </c>
    </row>
    <row r="25" spans="2:7">
      <c r="B25" s="43"/>
      <c r="C25" s="73"/>
      <c r="D25" s="61"/>
      <c r="E25" s="73"/>
    </row>
    <row r="26" spans="2:7">
      <c r="B26" s="43"/>
      <c r="C26" s="41"/>
      <c r="D26" s="41"/>
      <c r="E26" s="63"/>
    </row>
    <row r="27" spans="2:7">
      <c r="B27" s="580"/>
      <c r="C27" s="580"/>
      <c r="D27" s="580"/>
      <c r="E27" s="64"/>
    </row>
    <row r="28" spans="2:7">
      <c r="B28" s="4" t="s">
        <v>410</v>
      </c>
      <c r="C28" s="5"/>
      <c r="D28" s="5"/>
      <c r="E28" s="5"/>
      <c r="F28" s="5"/>
      <c r="G28" s="5"/>
    </row>
    <row r="29" spans="2:7">
      <c r="B29" s="4" t="s">
        <v>6</v>
      </c>
      <c r="C29" s="5"/>
      <c r="D29" s="5"/>
      <c r="E29" s="5"/>
      <c r="F29" s="5"/>
      <c r="G29" s="5"/>
    </row>
    <row r="30" spans="2:7">
      <c r="B30" s="4" t="s">
        <v>29</v>
      </c>
      <c r="C30" s="5"/>
      <c r="D30" s="5"/>
      <c r="E30" s="5"/>
      <c r="F30" s="5"/>
      <c r="G30" s="5"/>
    </row>
    <row r="31" spans="2:7">
      <c r="B31" s="4" t="s">
        <v>8</v>
      </c>
      <c r="C31" s="5"/>
      <c r="D31" s="5"/>
      <c r="E31" s="5"/>
      <c r="F31" s="5"/>
      <c r="G31" s="5"/>
    </row>
  </sheetData>
  <mergeCells count="18">
    <mergeCell ref="B6:E6"/>
    <mergeCell ref="A1:E1"/>
    <mergeCell ref="A2:E2"/>
    <mergeCell ref="A3:E3"/>
    <mergeCell ref="A4:E4"/>
    <mergeCell ref="B5:E5"/>
    <mergeCell ref="E19:E21"/>
    <mergeCell ref="B27:D27"/>
    <mergeCell ref="B8:C8"/>
    <mergeCell ref="B9:C9"/>
    <mergeCell ref="B10:C10"/>
    <mergeCell ref="B11:C11"/>
    <mergeCell ref="B12:C12"/>
    <mergeCell ref="B13:C13"/>
    <mergeCell ref="B14:C14"/>
    <mergeCell ref="B15:C15"/>
    <mergeCell ref="C19:C21"/>
    <mergeCell ref="D19:D2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3"/>
  <sheetViews>
    <sheetView topLeftCell="A4" workbookViewId="0">
      <selection activeCell="G26" sqref="G26"/>
    </sheetView>
  </sheetViews>
  <sheetFormatPr defaultRowHeight="15"/>
  <cols>
    <col min="1" max="1" width="2" customWidth="1"/>
    <col min="2" max="2" width="7.85546875" customWidth="1"/>
    <col min="3" max="3" width="41.7109375" customWidth="1"/>
    <col min="4" max="4" width="17.5703125" customWidth="1"/>
    <col min="5" max="5" width="17.7109375" customWidth="1"/>
    <col min="252" max="252" width="2" customWidth="1"/>
    <col min="253" max="253" width="7.85546875" customWidth="1"/>
    <col min="254" max="254" width="41.7109375" customWidth="1"/>
    <col min="255" max="255" width="17.5703125" customWidth="1"/>
    <col min="256" max="256" width="17.7109375" customWidth="1"/>
    <col min="508" max="508" width="2" customWidth="1"/>
    <col min="509" max="509" width="7.85546875" customWidth="1"/>
    <col min="510" max="510" width="41.7109375" customWidth="1"/>
    <col min="511" max="511" width="17.5703125" customWidth="1"/>
    <col min="512" max="512" width="17.7109375" customWidth="1"/>
    <col min="764" max="764" width="2" customWidth="1"/>
    <col min="765" max="765" width="7.85546875" customWidth="1"/>
    <col min="766" max="766" width="41.7109375" customWidth="1"/>
    <col min="767" max="767" width="17.5703125" customWidth="1"/>
    <col min="768" max="768" width="17.7109375" customWidth="1"/>
    <col min="1020" max="1020" width="2" customWidth="1"/>
    <col min="1021" max="1021" width="7.85546875" customWidth="1"/>
    <col min="1022" max="1022" width="41.7109375" customWidth="1"/>
    <col min="1023" max="1023" width="17.5703125" customWidth="1"/>
    <col min="1024" max="1024" width="17.7109375" customWidth="1"/>
    <col min="1276" max="1276" width="2" customWidth="1"/>
    <col min="1277" max="1277" width="7.85546875" customWidth="1"/>
    <col min="1278" max="1278" width="41.7109375" customWidth="1"/>
    <col min="1279" max="1279" width="17.5703125" customWidth="1"/>
    <col min="1280" max="1280" width="17.7109375" customWidth="1"/>
    <col min="1532" max="1532" width="2" customWidth="1"/>
    <col min="1533" max="1533" width="7.85546875" customWidth="1"/>
    <col min="1534" max="1534" width="41.7109375" customWidth="1"/>
    <col min="1535" max="1535" width="17.5703125" customWidth="1"/>
    <col min="1536" max="1536" width="17.7109375" customWidth="1"/>
    <col min="1788" max="1788" width="2" customWidth="1"/>
    <col min="1789" max="1789" width="7.85546875" customWidth="1"/>
    <col min="1790" max="1790" width="41.7109375" customWidth="1"/>
    <col min="1791" max="1791" width="17.5703125" customWidth="1"/>
    <col min="1792" max="1792" width="17.7109375" customWidth="1"/>
    <col min="2044" max="2044" width="2" customWidth="1"/>
    <col min="2045" max="2045" width="7.85546875" customWidth="1"/>
    <col min="2046" max="2046" width="41.7109375" customWidth="1"/>
    <col min="2047" max="2047" width="17.5703125" customWidth="1"/>
    <col min="2048" max="2048" width="17.7109375" customWidth="1"/>
    <col min="2300" max="2300" width="2" customWidth="1"/>
    <col min="2301" max="2301" width="7.85546875" customWidth="1"/>
    <col min="2302" max="2302" width="41.7109375" customWidth="1"/>
    <col min="2303" max="2303" width="17.5703125" customWidth="1"/>
    <col min="2304" max="2304" width="17.7109375" customWidth="1"/>
    <col min="2556" max="2556" width="2" customWidth="1"/>
    <col min="2557" max="2557" width="7.85546875" customWidth="1"/>
    <col min="2558" max="2558" width="41.7109375" customWidth="1"/>
    <col min="2559" max="2559" width="17.5703125" customWidth="1"/>
    <col min="2560" max="2560" width="17.7109375" customWidth="1"/>
    <col min="2812" max="2812" width="2" customWidth="1"/>
    <col min="2813" max="2813" width="7.85546875" customWidth="1"/>
    <col min="2814" max="2814" width="41.7109375" customWidth="1"/>
    <col min="2815" max="2815" width="17.5703125" customWidth="1"/>
    <col min="2816" max="2816" width="17.7109375" customWidth="1"/>
    <col min="3068" max="3068" width="2" customWidth="1"/>
    <col min="3069" max="3069" width="7.85546875" customWidth="1"/>
    <col min="3070" max="3070" width="41.7109375" customWidth="1"/>
    <col min="3071" max="3071" width="17.5703125" customWidth="1"/>
    <col min="3072" max="3072" width="17.7109375" customWidth="1"/>
    <col min="3324" max="3324" width="2" customWidth="1"/>
    <col min="3325" max="3325" width="7.85546875" customWidth="1"/>
    <col min="3326" max="3326" width="41.7109375" customWidth="1"/>
    <col min="3327" max="3327" width="17.5703125" customWidth="1"/>
    <col min="3328" max="3328" width="17.7109375" customWidth="1"/>
    <col min="3580" max="3580" width="2" customWidth="1"/>
    <col min="3581" max="3581" width="7.85546875" customWidth="1"/>
    <col min="3582" max="3582" width="41.7109375" customWidth="1"/>
    <col min="3583" max="3583" width="17.5703125" customWidth="1"/>
    <col min="3584" max="3584" width="17.7109375" customWidth="1"/>
    <col min="3836" max="3836" width="2" customWidth="1"/>
    <col min="3837" max="3837" width="7.85546875" customWidth="1"/>
    <col min="3838" max="3838" width="41.7109375" customWidth="1"/>
    <col min="3839" max="3839" width="17.5703125" customWidth="1"/>
    <col min="3840" max="3840" width="17.7109375" customWidth="1"/>
    <col min="4092" max="4092" width="2" customWidth="1"/>
    <col min="4093" max="4093" width="7.85546875" customWidth="1"/>
    <col min="4094" max="4094" width="41.7109375" customWidth="1"/>
    <col min="4095" max="4095" width="17.5703125" customWidth="1"/>
    <col min="4096" max="4096" width="17.7109375" customWidth="1"/>
    <col min="4348" max="4348" width="2" customWidth="1"/>
    <col min="4349" max="4349" width="7.85546875" customWidth="1"/>
    <col min="4350" max="4350" width="41.7109375" customWidth="1"/>
    <col min="4351" max="4351" width="17.5703125" customWidth="1"/>
    <col min="4352" max="4352" width="17.7109375" customWidth="1"/>
    <col min="4604" max="4604" width="2" customWidth="1"/>
    <col min="4605" max="4605" width="7.85546875" customWidth="1"/>
    <col min="4606" max="4606" width="41.7109375" customWidth="1"/>
    <col min="4607" max="4607" width="17.5703125" customWidth="1"/>
    <col min="4608" max="4608" width="17.7109375" customWidth="1"/>
    <col min="4860" max="4860" width="2" customWidth="1"/>
    <col min="4861" max="4861" width="7.85546875" customWidth="1"/>
    <col min="4862" max="4862" width="41.7109375" customWidth="1"/>
    <col min="4863" max="4863" width="17.5703125" customWidth="1"/>
    <col min="4864" max="4864" width="17.7109375" customWidth="1"/>
    <col min="5116" max="5116" width="2" customWidth="1"/>
    <col min="5117" max="5117" width="7.85546875" customWidth="1"/>
    <col min="5118" max="5118" width="41.7109375" customWidth="1"/>
    <col min="5119" max="5119" width="17.5703125" customWidth="1"/>
    <col min="5120" max="5120" width="17.7109375" customWidth="1"/>
    <col min="5372" max="5372" width="2" customWidth="1"/>
    <col min="5373" max="5373" width="7.85546875" customWidth="1"/>
    <col min="5374" max="5374" width="41.7109375" customWidth="1"/>
    <col min="5375" max="5375" width="17.5703125" customWidth="1"/>
    <col min="5376" max="5376" width="17.7109375" customWidth="1"/>
    <col min="5628" max="5628" width="2" customWidth="1"/>
    <col min="5629" max="5629" width="7.85546875" customWidth="1"/>
    <col min="5630" max="5630" width="41.7109375" customWidth="1"/>
    <col min="5631" max="5631" width="17.5703125" customWidth="1"/>
    <col min="5632" max="5632" width="17.7109375" customWidth="1"/>
    <col min="5884" max="5884" width="2" customWidth="1"/>
    <col min="5885" max="5885" width="7.85546875" customWidth="1"/>
    <col min="5886" max="5886" width="41.7109375" customWidth="1"/>
    <col min="5887" max="5887" width="17.5703125" customWidth="1"/>
    <col min="5888" max="5888" width="17.7109375" customWidth="1"/>
    <col min="6140" max="6140" width="2" customWidth="1"/>
    <col min="6141" max="6141" width="7.85546875" customWidth="1"/>
    <col min="6142" max="6142" width="41.7109375" customWidth="1"/>
    <col min="6143" max="6143" width="17.5703125" customWidth="1"/>
    <col min="6144" max="6144" width="17.7109375" customWidth="1"/>
    <col min="6396" max="6396" width="2" customWidth="1"/>
    <col min="6397" max="6397" width="7.85546875" customWidth="1"/>
    <col min="6398" max="6398" width="41.7109375" customWidth="1"/>
    <col min="6399" max="6399" width="17.5703125" customWidth="1"/>
    <col min="6400" max="6400" width="17.7109375" customWidth="1"/>
    <col min="6652" max="6652" width="2" customWidth="1"/>
    <col min="6653" max="6653" width="7.85546875" customWidth="1"/>
    <col min="6654" max="6654" width="41.7109375" customWidth="1"/>
    <col min="6655" max="6655" width="17.5703125" customWidth="1"/>
    <col min="6656" max="6656" width="17.7109375" customWidth="1"/>
    <col min="6908" max="6908" width="2" customWidth="1"/>
    <col min="6909" max="6909" width="7.85546875" customWidth="1"/>
    <col min="6910" max="6910" width="41.7109375" customWidth="1"/>
    <col min="6911" max="6911" width="17.5703125" customWidth="1"/>
    <col min="6912" max="6912" width="17.7109375" customWidth="1"/>
    <col min="7164" max="7164" width="2" customWidth="1"/>
    <col min="7165" max="7165" width="7.85546875" customWidth="1"/>
    <col min="7166" max="7166" width="41.7109375" customWidth="1"/>
    <col min="7167" max="7167" width="17.5703125" customWidth="1"/>
    <col min="7168" max="7168" width="17.7109375" customWidth="1"/>
    <col min="7420" max="7420" width="2" customWidth="1"/>
    <col min="7421" max="7421" width="7.85546875" customWidth="1"/>
    <col min="7422" max="7422" width="41.7109375" customWidth="1"/>
    <col min="7423" max="7423" width="17.5703125" customWidth="1"/>
    <col min="7424" max="7424" width="17.7109375" customWidth="1"/>
    <col min="7676" max="7676" width="2" customWidth="1"/>
    <col min="7677" max="7677" width="7.85546875" customWidth="1"/>
    <col min="7678" max="7678" width="41.7109375" customWidth="1"/>
    <col min="7679" max="7679" width="17.5703125" customWidth="1"/>
    <col min="7680" max="7680" width="17.7109375" customWidth="1"/>
    <col min="7932" max="7932" width="2" customWidth="1"/>
    <col min="7933" max="7933" width="7.85546875" customWidth="1"/>
    <col min="7934" max="7934" width="41.7109375" customWidth="1"/>
    <col min="7935" max="7935" width="17.5703125" customWidth="1"/>
    <col min="7936" max="7936" width="17.7109375" customWidth="1"/>
    <col min="8188" max="8188" width="2" customWidth="1"/>
    <col min="8189" max="8189" width="7.85546875" customWidth="1"/>
    <col min="8190" max="8190" width="41.7109375" customWidth="1"/>
    <col min="8191" max="8191" width="17.5703125" customWidth="1"/>
    <col min="8192" max="8192" width="17.7109375" customWidth="1"/>
    <col min="8444" max="8444" width="2" customWidth="1"/>
    <col min="8445" max="8445" width="7.85546875" customWidth="1"/>
    <col min="8446" max="8446" width="41.7109375" customWidth="1"/>
    <col min="8447" max="8447" width="17.5703125" customWidth="1"/>
    <col min="8448" max="8448" width="17.7109375" customWidth="1"/>
    <col min="8700" max="8700" width="2" customWidth="1"/>
    <col min="8701" max="8701" width="7.85546875" customWidth="1"/>
    <col min="8702" max="8702" width="41.7109375" customWidth="1"/>
    <col min="8703" max="8703" width="17.5703125" customWidth="1"/>
    <col min="8704" max="8704" width="17.7109375" customWidth="1"/>
    <col min="8956" max="8956" width="2" customWidth="1"/>
    <col min="8957" max="8957" width="7.85546875" customWidth="1"/>
    <col min="8958" max="8958" width="41.7109375" customWidth="1"/>
    <col min="8959" max="8959" width="17.5703125" customWidth="1"/>
    <col min="8960" max="8960" width="17.7109375" customWidth="1"/>
    <col min="9212" max="9212" width="2" customWidth="1"/>
    <col min="9213" max="9213" width="7.85546875" customWidth="1"/>
    <col min="9214" max="9214" width="41.7109375" customWidth="1"/>
    <col min="9215" max="9215" width="17.5703125" customWidth="1"/>
    <col min="9216" max="9216" width="17.7109375" customWidth="1"/>
    <col min="9468" max="9468" width="2" customWidth="1"/>
    <col min="9469" max="9469" width="7.85546875" customWidth="1"/>
    <col min="9470" max="9470" width="41.7109375" customWidth="1"/>
    <col min="9471" max="9471" width="17.5703125" customWidth="1"/>
    <col min="9472" max="9472" width="17.7109375" customWidth="1"/>
    <col min="9724" max="9724" width="2" customWidth="1"/>
    <col min="9725" max="9725" width="7.85546875" customWidth="1"/>
    <col min="9726" max="9726" width="41.7109375" customWidth="1"/>
    <col min="9727" max="9727" width="17.5703125" customWidth="1"/>
    <col min="9728" max="9728" width="17.7109375" customWidth="1"/>
    <col min="9980" max="9980" width="2" customWidth="1"/>
    <col min="9981" max="9981" width="7.85546875" customWidth="1"/>
    <col min="9982" max="9982" width="41.7109375" customWidth="1"/>
    <col min="9983" max="9983" width="17.5703125" customWidth="1"/>
    <col min="9984" max="9984" width="17.7109375" customWidth="1"/>
    <col min="10236" max="10236" width="2" customWidth="1"/>
    <col min="10237" max="10237" width="7.85546875" customWidth="1"/>
    <col min="10238" max="10238" width="41.7109375" customWidth="1"/>
    <col min="10239" max="10239" width="17.5703125" customWidth="1"/>
    <col min="10240" max="10240" width="17.7109375" customWidth="1"/>
    <col min="10492" max="10492" width="2" customWidth="1"/>
    <col min="10493" max="10493" width="7.85546875" customWidth="1"/>
    <col min="10494" max="10494" width="41.7109375" customWidth="1"/>
    <col min="10495" max="10495" width="17.5703125" customWidth="1"/>
    <col min="10496" max="10496" width="17.7109375" customWidth="1"/>
    <col min="10748" max="10748" width="2" customWidth="1"/>
    <col min="10749" max="10749" width="7.85546875" customWidth="1"/>
    <col min="10750" max="10750" width="41.7109375" customWidth="1"/>
    <col min="10751" max="10751" width="17.5703125" customWidth="1"/>
    <col min="10752" max="10752" width="17.7109375" customWidth="1"/>
    <col min="11004" max="11004" width="2" customWidth="1"/>
    <col min="11005" max="11005" width="7.85546875" customWidth="1"/>
    <col min="11006" max="11006" width="41.7109375" customWidth="1"/>
    <col min="11007" max="11007" width="17.5703125" customWidth="1"/>
    <col min="11008" max="11008" width="17.7109375" customWidth="1"/>
    <col min="11260" max="11260" width="2" customWidth="1"/>
    <col min="11261" max="11261" width="7.85546875" customWidth="1"/>
    <col min="11262" max="11262" width="41.7109375" customWidth="1"/>
    <col min="11263" max="11263" width="17.5703125" customWidth="1"/>
    <col min="11264" max="11264" width="17.7109375" customWidth="1"/>
    <col min="11516" max="11516" width="2" customWidth="1"/>
    <col min="11517" max="11517" width="7.85546875" customWidth="1"/>
    <col min="11518" max="11518" width="41.7109375" customWidth="1"/>
    <col min="11519" max="11519" width="17.5703125" customWidth="1"/>
    <col min="11520" max="11520" width="17.7109375" customWidth="1"/>
    <col min="11772" max="11772" width="2" customWidth="1"/>
    <col min="11773" max="11773" width="7.85546875" customWidth="1"/>
    <col min="11774" max="11774" width="41.7109375" customWidth="1"/>
    <col min="11775" max="11775" width="17.5703125" customWidth="1"/>
    <col min="11776" max="11776" width="17.7109375" customWidth="1"/>
    <col min="12028" max="12028" width="2" customWidth="1"/>
    <col min="12029" max="12029" width="7.85546875" customWidth="1"/>
    <col min="12030" max="12030" width="41.7109375" customWidth="1"/>
    <col min="12031" max="12031" width="17.5703125" customWidth="1"/>
    <col min="12032" max="12032" width="17.7109375" customWidth="1"/>
    <col min="12284" max="12284" width="2" customWidth="1"/>
    <col min="12285" max="12285" width="7.85546875" customWidth="1"/>
    <col min="12286" max="12286" width="41.7109375" customWidth="1"/>
    <col min="12287" max="12287" width="17.5703125" customWidth="1"/>
    <col min="12288" max="12288" width="17.7109375" customWidth="1"/>
    <col min="12540" max="12540" width="2" customWidth="1"/>
    <col min="12541" max="12541" width="7.85546875" customWidth="1"/>
    <col min="12542" max="12542" width="41.7109375" customWidth="1"/>
    <col min="12543" max="12543" width="17.5703125" customWidth="1"/>
    <col min="12544" max="12544" width="17.7109375" customWidth="1"/>
    <col min="12796" max="12796" width="2" customWidth="1"/>
    <col min="12797" max="12797" width="7.85546875" customWidth="1"/>
    <col min="12798" max="12798" width="41.7109375" customWidth="1"/>
    <col min="12799" max="12799" width="17.5703125" customWidth="1"/>
    <col min="12800" max="12800" width="17.7109375" customWidth="1"/>
    <col min="13052" max="13052" width="2" customWidth="1"/>
    <col min="13053" max="13053" width="7.85546875" customWidth="1"/>
    <col min="13054" max="13054" width="41.7109375" customWidth="1"/>
    <col min="13055" max="13055" width="17.5703125" customWidth="1"/>
    <col min="13056" max="13056" width="17.7109375" customWidth="1"/>
    <col min="13308" max="13308" width="2" customWidth="1"/>
    <col min="13309" max="13309" width="7.85546875" customWidth="1"/>
    <col min="13310" max="13310" width="41.7109375" customWidth="1"/>
    <col min="13311" max="13311" width="17.5703125" customWidth="1"/>
    <col min="13312" max="13312" width="17.7109375" customWidth="1"/>
    <col min="13564" max="13564" width="2" customWidth="1"/>
    <col min="13565" max="13565" width="7.85546875" customWidth="1"/>
    <col min="13566" max="13566" width="41.7109375" customWidth="1"/>
    <col min="13567" max="13567" width="17.5703125" customWidth="1"/>
    <col min="13568" max="13568" width="17.7109375" customWidth="1"/>
    <col min="13820" max="13820" width="2" customWidth="1"/>
    <col min="13821" max="13821" width="7.85546875" customWidth="1"/>
    <col min="13822" max="13822" width="41.7109375" customWidth="1"/>
    <col min="13823" max="13823" width="17.5703125" customWidth="1"/>
    <col min="13824" max="13824" width="17.7109375" customWidth="1"/>
    <col min="14076" max="14076" width="2" customWidth="1"/>
    <col min="14077" max="14077" width="7.85546875" customWidth="1"/>
    <col min="14078" max="14078" width="41.7109375" customWidth="1"/>
    <col min="14079" max="14079" width="17.5703125" customWidth="1"/>
    <col min="14080" max="14080" width="17.7109375" customWidth="1"/>
    <col min="14332" max="14332" width="2" customWidth="1"/>
    <col min="14333" max="14333" width="7.85546875" customWidth="1"/>
    <col min="14334" max="14334" width="41.7109375" customWidth="1"/>
    <col min="14335" max="14335" width="17.5703125" customWidth="1"/>
    <col min="14336" max="14336" width="17.7109375" customWidth="1"/>
    <col min="14588" max="14588" width="2" customWidth="1"/>
    <col min="14589" max="14589" width="7.85546875" customWidth="1"/>
    <col min="14590" max="14590" width="41.7109375" customWidth="1"/>
    <col min="14591" max="14591" width="17.5703125" customWidth="1"/>
    <col min="14592" max="14592" width="17.7109375" customWidth="1"/>
    <col min="14844" max="14844" width="2" customWidth="1"/>
    <col min="14845" max="14845" width="7.85546875" customWidth="1"/>
    <col min="14846" max="14846" width="41.7109375" customWidth="1"/>
    <col min="14847" max="14847" width="17.5703125" customWidth="1"/>
    <col min="14848" max="14848" width="17.7109375" customWidth="1"/>
    <col min="15100" max="15100" width="2" customWidth="1"/>
    <col min="15101" max="15101" width="7.85546875" customWidth="1"/>
    <col min="15102" max="15102" width="41.7109375" customWidth="1"/>
    <col min="15103" max="15103" width="17.5703125" customWidth="1"/>
    <col min="15104" max="15104" width="17.7109375" customWidth="1"/>
    <col min="15356" max="15356" width="2" customWidth="1"/>
    <col min="15357" max="15357" width="7.85546875" customWidth="1"/>
    <col min="15358" max="15358" width="41.7109375" customWidth="1"/>
    <col min="15359" max="15359" width="17.5703125" customWidth="1"/>
    <col min="15360" max="15360" width="17.7109375" customWidth="1"/>
    <col min="15612" max="15612" width="2" customWidth="1"/>
    <col min="15613" max="15613" width="7.85546875" customWidth="1"/>
    <col min="15614" max="15614" width="41.7109375" customWidth="1"/>
    <col min="15615" max="15615" width="17.5703125" customWidth="1"/>
    <col min="15616" max="15616" width="17.7109375" customWidth="1"/>
    <col min="15868" max="15868" width="2" customWidth="1"/>
    <col min="15869" max="15869" width="7.85546875" customWidth="1"/>
    <col min="15870" max="15870" width="41.7109375" customWidth="1"/>
    <col min="15871" max="15871" width="17.5703125" customWidth="1"/>
    <col min="15872" max="15872" width="17.7109375" customWidth="1"/>
    <col min="16124" max="16124" width="2" customWidth="1"/>
    <col min="16125" max="16125" width="7.85546875" customWidth="1"/>
    <col min="16126" max="16126" width="41.7109375" customWidth="1"/>
    <col min="16127" max="16127" width="17.5703125" customWidth="1"/>
    <col min="16128" max="16128" width="17.7109375" customWidth="1"/>
  </cols>
  <sheetData>
    <row r="1" spans="1:5">
      <c r="E1" s="41"/>
    </row>
    <row r="2" spans="1:5">
      <c r="A2" s="587" t="s">
        <v>496</v>
      </c>
      <c r="B2" s="587"/>
      <c r="C2" s="587"/>
      <c r="D2" s="587"/>
      <c r="E2" s="587"/>
    </row>
    <row r="3" spans="1:5">
      <c r="A3" s="587" t="s">
        <v>49</v>
      </c>
      <c r="B3" s="587"/>
      <c r="C3" s="587"/>
      <c r="D3" s="587"/>
      <c r="E3" s="587"/>
    </row>
    <row r="4" spans="1:5">
      <c r="A4" s="587" t="s">
        <v>50</v>
      </c>
      <c r="B4" s="587"/>
      <c r="C4" s="587"/>
      <c r="D4" s="587"/>
      <c r="E4" s="587"/>
    </row>
    <row r="5" spans="1:5">
      <c r="A5" s="587" t="s">
        <v>69</v>
      </c>
      <c r="B5" s="587"/>
      <c r="C5" s="587"/>
      <c r="D5" s="587"/>
      <c r="E5" s="587"/>
    </row>
    <row r="6" spans="1:5">
      <c r="B6" s="588" t="s">
        <v>70</v>
      </c>
      <c r="C6" s="588"/>
      <c r="D6" s="588"/>
      <c r="E6" s="588"/>
    </row>
    <row r="7" spans="1:5">
      <c r="B7" s="588" t="s">
        <v>71</v>
      </c>
      <c r="C7" s="588"/>
      <c r="D7" s="588"/>
      <c r="E7" s="588"/>
    </row>
    <row r="8" spans="1:5" ht="15.75" thickBot="1">
      <c r="B8" s="43"/>
      <c r="C8" s="44"/>
      <c r="D8" s="44"/>
      <c r="E8" s="45" t="s">
        <v>13</v>
      </c>
    </row>
    <row r="9" spans="1:5" ht="15.75" thickBot="1">
      <c r="B9" s="581" t="s">
        <v>14</v>
      </c>
      <c r="C9" s="581"/>
      <c r="D9" s="46"/>
      <c r="E9" s="65">
        <v>2023</v>
      </c>
    </row>
    <row r="10" spans="1:5" ht="15.75" thickBot="1">
      <c r="B10" s="582" t="s">
        <v>33</v>
      </c>
      <c r="C10" s="582"/>
      <c r="D10" s="46"/>
      <c r="E10" s="71" t="s">
        <v>506</v>
      </c>
    </row>
    <row r="11" spans="1:5" ht="15.75" thickBot="1">
      <c r="B11" s="582" t="s">
        <v>54</v>
      </c>
      <c r="C11" s="582"/>
      <c r="D11" s="46"/>
      <c r="E11" s="65">
        <v>2</v>
      </c>
    </row>
    <row r="12" spans="1:5" ht="15.75" thickBot="1">
      <c r="B12" s="582" t="s">
        <v>19</v>
      </c>
      <c r="C12" s="582"/>
      <c r="D12" s="46"/>
      <c r="E12" s="65">
        <v>261</v>
      </c>
    </row>
    <row r="13" spans="1:5" ht="15.75" thickBot="1">
      <c r="B13" s="582" t="s">
        <v>18</v>
      </c>
      <c r="C13" s="582"/>
      <c r="D13" s="46"/>
      <c r="E13" s="65">
        <v>7357</v>
      </c>
    </row>
    <row r="14" spans="1:5" ht="15.75" thickBot="1">
      <c r="B14" s="582" t="s">
        <v>20</v>
      </c>
      <c r="C14" s="582"/>
      <c r="D14" s="46"/>
      <c r="E14" s="72" t="s">
        <v>281</v>
      </c>
    </row>
    <row r="15" spans="1:5" ht="15.75" thickBot="1">
      <c r="B15" s="582" t="s">
        <v>22</v>
      </c>
      <c r="C15" s="582"/>
      <c r="D15" s="46"/>
      <c r="E15" s="72" t="s">
        <v>74</v>
      </c>
    </row>
    <row r="16" spans="1:5" ht="15.75" thickBot="1">
      <c r="B16" s="582" t="s">
        <v>55</v>
      </c>
      <c r="C16" s="582"/>
      <c r="D16" s="46"/>
      <c r="E16" s="65">
        <v>124</v>
      </c>
    </row>
    <row r="17" spans="2:12">
      <c r="B17" s="43"/>
      <c r="C17" s="49"/>
      <c r="D17" s="49"/>
      <c r="E17" s="43"/>
    </row>
    <row r="18" spans="2:12">
      <c r="B18" s="43"/>
      <c r="C18" s="49"/>
      <c r="D18" s="49"/>
      <c r="E18" s="43"/>
    </row>
    <row r="19" spans="2:12" ht="15.75" thickBot="1">
      <c r="B19" s="43"/>
      <c r="C19" s="44"/>
      <c r="D19" s="44"/>
      <c r="E19" s="43"/>
    </row>
    <row r="20" spans="2:12">
      <c r="B20" s="50"/>
      <c r="C20" s="583" t="s">
        <v>72</v>
      </c>
      <c r="D20" s="577" t="s">
        <v>75</v>
      </c>
      <c r="E20" s="577" t="s">
        <v>73</v>
      </c>
    </row>
    <row r="21" spans="2:12">
      <c r="B21" s="51" t="s">
        <v>59</v>
      </c>
      <c r="C21" s="584"/>
      <c r="D21" s="578"/>
      <c r="E21" s="578"/>
    </row>
    <row r="22" spans="2:12" ht="39" customHeight="1" thickBot="1">
      <c r="B22" s="52"/>
      <c r="C22" s="585"/>
      <c r="D22" s="579"/>
      <c r="E22" s="579"/>
    </row>
    <row r="23" spans="2:12">
      <c r="B23" s="53">
        <v>1</v>
      </c>
      <c r="C23" s="53">
        <v>2</v>
      </c>
      <c r="D23" s="53">
        <v>3</v>
      </c>
      <c r="E23" s="53">
        <v>4</v>
      </c>
      <c r="F23" s="66"/>
      <c r="G23" s="66"/>
      <c r="H23" s="66"/>
      <c r="I23" s="66"/>
      <c r="J23" s="66"/>
      <c r="K23" s="66"/>
      <c r="L23" s="66"/>
    </row>
    <row r="24" spans="2:12">
      <c r="B24" s="54" t="s">
        <v>60</v>
      </c>
      <c r="C24" s="55" t="s">
        <v>45</v>
      </c>
      <c r="D24" s="56" t="s">
        <v>61</v>
      </c>
      <c r="E24" s="57" t="s">
        <v>45</v>
      </c>
    </row>
    <row r="25" spans="2:12">
      <c r="B25" s="58"/>
      <c r="C25" s="59">
        <v>396236</v>
      </c>
      <c r="D25" s="60">
        <v>2</v>
      </c>
      <c r="E25" s="59">
        <v>9967</v>
      </c>
    </row>
    <row r="26" spans="2:12">
      <c r="B26" s="43"/>
      <c r="C26" s="61" t="s">
        <v>62</v>
      </c>
      <c r="D26" s="729"/>
      <c r="E26" s="730"/>
    </row>
    <row r="27" spans="2:12">
      <c r="B27" s="43"/>
      <c r="C27" s="41"/>
      <c r="D27" s="41"/>
      <c r="E27" s="63"/>
    </row>
    <row r="28" spans="2:12">
      <c r="B28" s="580"/>
      <c r="C28" s="580"/>
      <c r="D28" s="580"/>
      <c r="E28" s="64"/>
    </row>
    <row r="29" spans="2:12">
      <c r="B29" s="4" t="s">
        <v>414</v>
      </c>
      <c r="C29" s="5"/>
      <c r="D29" s="5"/>
      <c r="E29" s="5"/>
      <c r="F29" s="5"/>
      <c r="G29" s="5"/>
    </row>
    <row r="30" spans="2:12">
      <c r="B30" s="4" t="s">
        <v>6</v>
      </c>
      <c r="C30" s="5"/>
      <c r="D30" s="5"/>
      <c r="E30" s="5"/>
      <c r="F30" s="5"/>
      <c r="G30" s="5"/>
    </row>
    <row r="31" spans="2:12">
      <c r="B31" s="4"/>
      <c r="C31" s="5"/>
      <c r="D31" s="5"/>
      <c r="E31" s="5"/>
      <c r="F31" s="5"/>
      <c r="G31" s="5"/>
    </row>
    <row r="32" spans="2:12">
      <c r="B32" s="4" t="s">
        <v>29</v>
      </c>
      <c r="C32" s="5"/>
      <c r="D32" s="5"/>
      <c r="E32" s="5"/>
      <c r="F32" s="5"/>
      <c r="G32" s="5"/>
    </row>
    <row r="33" spans="2:7">
      <c r="B33" s="4" t="s">
        <v>8</v>
      </c>
      <c r="C33" s="5"/>
      <c r="D33" s="5"/>
      <c r="E33" s="5"/>
      <c r="F33" s="5"/>
      <c r="G33" s="5"/>
    </row>
  </sheetData>
  <mergeCells count="19">
    <mergeCell ref="B7:E7"/>
    <mergeCell ref="A2:E2"/>
    <mergeCell ref="A3:E3"/>
    <mergeCell ref="A4:E4"/>
    <mergeCell ref="A5:E5"/>
    <mergeCell ref="B6:E6"/>
    <mergeCell ref="E20:E22"/>
    <mergeCell ref="D26:E26"/>
    <mergeCell ref="B9:C9"/>
    <mergeCell ref="B10:C10"/>
    <mergeCell ref="B11:C11"/>
    <mergeCell ref="B12:C12"/>
    <mergeCell ref="B13:C13"/>
    <mergeCell ref="B14:C14"/>
    <mergeCell ref="B28:D28"/>
    <mergeCell ref="B15:C15"/>
    <mergeCell ref="B16:C16"/>
    <mergeCell ref="C20:C22"/>
    <mergeCell ref="D20:D22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49"/>
  <sheetViews>
    <sheetView topLeftCell="A10" workbookViewId="0">
      <selection activeCell="B28" sqref="B28"/>
    </sheetView>
  </sheetViews>
  <sheetFormatPr defaultRowHeight="15"/>
  <cols>
    <col min="1" max="1" width="5" customWidth="1"/>
    <col min="2" max="2" width="28.42578125" customWidth="1"/>
    <col min="3" max="3" width="5.7109375" customWidth="1"/>
    <col min="4" max="4" width="5" customWidth="1"/>
    <col min="5" max="5" width="8" customWidth="1"/>
    <col min="6" max="6" width="7.85546875" customWidth="1"/>
    <col min="7" max="7" width="8.28515625" customWidth="1"/>
    <col min="8" max="8" width="7.140625" customWidth="1"/>
    <col min="9" max="9" width="11.42578125" customWidth="1"/>
    <col min="244" max="244" width="4.7109375" customWidth="1"/>
    <col min="245" max="245" width="6.140625" customWidth="1"/>
    <col min="246" max="246" width="35.5703125" customWidth="1"/>
    <col min="247" max="247" width="5.7109375" customWidth="1"/>
    <col min="248" max="248" width="7.85546875" customWidth="1"/>
    <col min="249" max="249" width="11.5703125" customWidth="1"/>
    <col min="250" max="250" width="13" customWidth="1"/>
    <col min="251" max="251" width="9.7109375" customWidth="1"/>
    <col min="252" max="252" width="7.140625" customWidth="1"/>
    <col min="253" max="253" width="11.42578125" customWidth="1"/>
    <col min="255" max="255" width="11" customWidth="1"/>
    <col min="500" max="500" width="4.7109375" customWidth="1"/>
    <col min="501" max="501" width="6.140625" customWidth="1"/>
    <col min="502" max="502" width="35.5703125" customWidth="1"/>
    <col min="503" max="503" width="5.7109375" customWidth="1"/>
    <col min="504" max="504" width="7.85546875" customWidth="1"/>
    <col min="505" max="505" width="11.5703125" customWidth="1"/>
    <col min="506" max="506" width="13" customWidth="1"/>
    <col min="507" max="507" width="9.7109375" customWidth="1"/>
    <col min="508" max="508" width="7.140625" customWidth="1"/>
    <col min="509" max="509" width="11.42578125" customWidth="1"/>
    <col min="511" max="511" width="11" customWidth="1"/>
    <col min="756" max="756" width="4.7109375" customWidth="1"/>
    <col min="757" max="757" width="6.140625" customWidth="1"/>
    <col min="758" max="758" width="35.5703125" customWidth="1"/>
    <col min="759" max="759" width="5.7109375" customWidth="1"/>
    <col min="760" max="760" width="7.85546875" customWidth="1"/>
    <col min="761" max="761" width="11.5703125" customWidth="1"/>
    <col min="762" max="762" width="13" customWidth="1"/>
    <col min="763" max="763" width="9.7109375" customWidth="1"/>
    <col min="764" max="764" width="7.140625" customWidth="1"/>
    <col min="765" max="765" width="11.42578125" customWidth="1"/>
    <col min="767" max="767" width="11" customWidth="1"/>
    <col min="1012" max="1012" width="4.7109375" customWidth="1"/>
    <col min="1013" max="1013" width="6.140625" customWidth="1"/>
    <col min="1014" max="1014" width="35.5703125" customWidth="1"/>
    <col min="1015" max="1015" width="5.7109375" customWidth="1"/>
    <col min="1016" max="1016" width="7.85546875" customWidth="1"/>
    <col min="1017" max="1017" width="11.5703125" customWidth="1"/>
    <col min="1018" max="1018" width="13" customWidth="1"/>
    <col min="1019" max="1019" width="9.7109375" customWidth="1"/>
    <col min="1020" max="1020" width="7.140625" customWidth="1"/>
    <col min="1021" max="1021" width="11.42578125" customWidth="1"/>
    <col min="1023" max="1023" width="11" customWidth="1"/>
    <col min="1268" max="1268" width="4.7109375" customWidth="1"/>
    <col min="1269" max="1269" width="6.140625" customWidth="1"/>
    <col min="1270" max="1270" width="35.5703125" customWidth="1"/>
    <col min="1271" max="1271" width="5.7109375" customWidth="1"/>
    <col min="1272" max="1272" width="7.85546875" customWidth="1"/>
    <col min="1273" max="1273" width="11.5703125" customWidth="1"/>
    <col min="1274" max="1274" width="13" customWidth="1"/>
    <col min="1275" max="1275" width="9.7109375" customWidth="1"/>
    <col min="1276" max="1276" width="7.140625" customWidth="1"/>
    <col min="1277" max="1277" width="11.42578125" customWidth="1"/>
    <col min="1279" max="1279" width="11" customWidth="1"/>
    <col min="1524" max="1524" width="4.7109375" customWidth="1"/>
    <col min="1525" max="1525" width="6.140625" customWidth="1"/>
    <col min="1526" max="1526" width="35.5703125" customWidth="1"/>
    <col min="1527" max="1527" width="5.7109375" customWidth="1"/>
    <col min="1528" max="1528" width="7.85546875" customWidth="1"/>
    <col min="1529" max="1529" width="11.5703125" customWidth="1"/>
    <col min="1530" max="1530" width="13" customWidth="1"/>
    <col min="1531" max="1531" width="9.7109375" customWidth="1"/>
    <col min="1532" max="1532" width="7.140625" customWidth="1"/>
    <col min="1533" max="1533" width="11.42578125" customWidth="1"/>
    <col min="1535" max="1535" width="11" customWidth="1"/>
    <col min="1780" max="1780" width="4.7109375" customWidth="1"/>
    <col min="1781" max="1781" width="6.140625" customWidth="1"/>
    <col min="1782" max="1782" width="35.5703125" customWidth="1"/>
    <col min="1783" max="1783" width="5.7109375" customWidth="1"/>
    <col min="1784" max="1784" width="7.85546875" customWidth="1"/>
    <col min="1785" max="1785" width="11.5703125" customWidth="1"/>
    <col min="1786" max="1786" width="13" customWidth="1"/>
    <col min="1787" max="1787" width="9.7109375" customWidth="1"/>
    <col min="1788" max="1788" width="7.140625" customWidth="1"/>
    <col min="1789" max="1789" width="11.42578125" customWidth="1"/>
    <col min="1791" max="1791" width="11" customWidth="1"/>
    <col min="2036" max="2036" width="4.7109375" customWidth="1"/>
    <col min="2037" max="2037" width="6.140625" customWidth="1"/>
    <col min="2038" max="2038" width="35.5703125" customWidth="1"/>
    <col min="2039" max="2039" width="5.7109375" customWidth="1"/>
    <col min="2040" max="2040" width="7.85546875" customWidth="1"/>
    <col min="2041" max="2041" width="11.5703125" customWidth="1"/>
    <col min="2042" max="2042" width="13" customWidth="1"/>
    <col min="2043" max="2043" width="9.7109375" customWidth="1"/>
    <col min="2044" max="2044" width="7.140625" customWidth="1"/>
    <col min="2045" max="2045" width="11.42578125" customWidth="1"/>
    <col min="2047" max="2047" width="11" customWidth="1"/>
    <col min="2292" max="2292" width="4.7109375" customWidth="1"/>
    <col min="2293" max="2293" width="6.140625" customWidth="1"/>
    <col min="2294" max="2294" width="35.5703125" customWidth="1"/>
    <col min="2295" max="2295" width="5.7109375" customWidth="1"/>
    <col min="2296" max="2296" width="7.85546875" customWidth="1"/>
    <col min="2297" max="2297" width="11.5703125" customWidth="1"/>
    <col min="2298" max="2298" width="13" customWidth="1"/>
    <col min="2299" max="2299" width="9.7109375" customWidth="1"/>
    <col min="2300" max="2300" width="7.140625" customWidth="1"/>
    <col min="2301" max="2301" width="11.42578125" customWidth="1"/>
    <col min="2303" max="2303" width="11" customWidth="1"/>
    <col min="2548" max="2548" width="4.7109375" customWidth="1"/>
    <col min="2549" max="2549" width="6.140625" customWidth="1"/>
    <col min="2550" max="2550" width="35.5703125" customWidth="1"/>
    <col min="2551" max="2551" width="5.7109375" customWidth="1"/>
    <col min="2552" max="2552" width="7.85546875" customWidth="1"/>
    <col min="2553" max="2553" width="11.5703125" customWidth="1"/>
    <col min="2554" max="2554" width="13" customWidth="1"/>
    <col min="2555" max="2555" width="9.7109375" customWidth="1"/>
    <col min="2556" max="2556" width="7.140625" customWidth="1"/>
    <col min="2557" max="2557" width="11.42578125" customWidth="1"/>
    <col min="2559" max="2559" width="11" customWidth="1"/>
    <col min="2804" max="2804" width="4.7109375" customWidth="1"/>
    <col min="2805" max="2805" width="6.140625" customWidth="1"/>
    <col min="2806" max="2806" width="35.5703125" customWidth="1"/>
    <col min="2807" max="2807" width="5.7109375" customWidth="1"/>
    <col min="2808" max="2808" width="7.85546875" customWidth="1"/>
    <col min="2809" max="2809" width="11.5703125" customWidth="1"/>
    <col min="2810" max="2810" width="13" customWidth="1"/>
    <col min="2811" max="2811" width="9.7109375" customWidth="1"/>
    <col min="2812" max="2812" width="7.140625" customWidth="1"/>
    <col min="2813" max="2813" width="11.42578125" customWidth="1"/>
    <col min="2815" max="2815" width="11" customWidth="1"/>
    <col min="3060" max="3060" width="4.7109375" customWidth="1"/>
    <col min="3061" max="3061" width="6.140625" customWidth="1"/>
    <col min="3062" max="3062" width="35.5703125" customWidth="1"/>
    <col min="3063" max="3063" width="5.7109375" customWidth="1"/>
    <col min="3064" max="3064" width="7.85546875" customWidth="1"/>
    <col min="3065" max="3065" width="11.5703125" customWidth="1"/>
    <col min="3066" max="3066" width="13" customWidth="1"/>
    <col min="3067" max="3067" width="9.7109375" customWidth="1"/>
    <col min="3068" max="3068" width="7.140625" customWidth="1"/>
    <col min="3069" max="3069" width="11.42578125" customWidth="1"/>
    <col min="3071" max="3071" width="11" customWidth="1"/>
    <col min="3316" max="3316" width="4.7109375" customWidth="1"/>
    <col min="3317" max="3317" width="6.140625" customWidth="1"/>
    <col min="3318" max="3318" width="35.5703125" customWidth="1"/>
    <col min="3319" max="3319" width="5.7109375" customWidth="1"/>
    <col min="3320" max="3320" width="7.85546875" customWidth="1"/>
    <col min="3321" max="3321" width="11.5703125" customWidth="1"/>
    <col min="3322" max="3322" width="13" customWidth="1"/>
    <col min="3323" max="3323" width="9.7109375" customWidth="1"/>
    <col min="3324" max="3324" width="7.140625" customWidth="1"/>
    <col min="3325" max="3325" width="11.42578125" customWidth="1"/>
    <col min="3327" max="3327" width="11" customWidth="1"/>
    <col min="3572" max="3572" width="4.7109375" customWidth="1"/>
    <col min="3573" max="3573" width="6.140625" customWidth="1"/>
    <col min="3574" max="3574" width="35.5703125" customWidth="1"/>
    <col min="3575" max="3575" width="5.7109375" customWidth="1"/>
    <col min="3576" max="3576" width="7.85546875" customWidth="1"/>
    <col min="3577" max="3577" width="11.5703125" customWidth="1"/>
    <col min="3578" max="3578" width="13" customWidth="1"/>
    <col min="3579" max="3579" width="9.7109375" customWidth="1"/>
    <col min="3580" max="3580" width="7.140625" customWidth="1"/>
    <col min="3581" max="3581" width="11.42578125" customWidth="1"/>
    <col min="3583" max="3583" width="11" customWidth="1"/>
    <col min="3828" max="3828" width="4.7109375" customWidth="1"/>
    <col min="3829" max="3829" width="6.140625" customWidth="1"/>
    <col min="3830" max="3830" width="35.5703125" customWidth="1"/>
    <col min="3831" max="3831" width="5.7109375" customWidth="1"/>
    <col min="3832" max="3832" width="7.85546875" customWidth="1"/>
    <col min="3833" max="3833" width="11.5703125" customWidth="1"/>
    <col min="3834" max="3834" width="13" customWidth="1"/>
    <col min="3835" max="3835" width="9.7109375" customWidth="1"/>
    <col min="3836" max="3836" width="7.140625" customWidth="1"/>
    <col min="3837" max="3837" width="11.42578125" customWidth="1"/>
    <col min="3839" max="3839" width="11" customWidth="1"/>
    <col min="4084" max="4084" width="4.7109375" customWidth="1"/>
    <col min="4085" max="4085" width="6.140625" customWidth="1"/>
    <col min="4086" max="4086" width="35.5703125" customWidth="1"/>
    <col min="4087" max="4087" width="5.7109375" customWidth="1"/>
    <col min="4088" max="4088" width="7.85546875" customWidth="1"/>
    <col min="4089" max="4089" width="11.5703125" customWidth="1"/>
    <col min="4090" max="4090" width="13" customWidth="1"/>
    <col min="4091" max="4091" width="9.7109375" customWidth="1"/>
    <col min="4092" max="4092" width="7.140625" customWidth="1"/>
    <col min="4093" max="4093" width="11.42578125" customWidth="1"/>
    <col min="4095" max="4095" width="11" customWidth="1"/>
    <col min="4340" max="4340" width="4.7109375" customWidth="1"/>
    <col min="4341" max="4341" width="6.140625" customWidth="1"/>
    <col min="4342" max="4342" width="35.5703125" customWidth="1"/>
    <col min="4343" max="4343" width="5.7109375" customWidth="1"/>
    <col min="4344" max="4344" width="7.85546875" customWidth="1"/>
    <col min="4345" max="4345" width="11.5703125" customWidth="1"/>
    <col min="4346" max="4346" width="13" customWidth="1"/>
    <col min="4347" max="4347" width="9.7109375" customWidth="1"/>
    <col min="4348" max="4348" width="7.140625" customWidth="1"/>
    <col min="4349" max="4349" width="11.42578125" customWidth="1"/>
    <col min="4351" max="4351" width="11" customWidth="1"/>
    <col min="4596" max="4596" width="4.7109375" customWidth="1"/>
    <col min="4597" max="4597" width="6.140625" customWidth="1"/>
    <col min="4598" max="4598" width="35.5703125" customWidth="1"/>
    <col min="4599" max="4599" width="5.7109375" customWidth="1"/>
    <col min="4600" max="4600" width="7.85546875" customWidth="1"/>
    <col min="4601" max="4601" width="11.5703125" customWidth="1"/>
    <col min="4602" max="4602" width="13" customWidth="1"/>
    <col min="4603" max="4603" width="9.7109375" customWidth="1"/>
    <col min="4604" max="4604" width="7.140625" customWidth="1"/>
    <col min="4605" max="4605" width="11.42578125" customWidth="1"/>
    <col min="4607" max="4607" width="11" customWidth="1"/>
    <col min="4852" max="4852" width="4.7109375" customWidth="1"/>
    <col min="4853" max="4853" width="6.140625" customWidth="1"/>
    <col min="4854" max="4854" width="35.5703125" customWidth="1"/>
    <col min="4855" max="4855" width="5.7109375" customWidth="1"/>
    <col min="4856" max="4856" width="7.85546875" customWidth="1"/>
    <col min="4857" max="4857" width="11.5703125" customWidth="1"/>
    <col min="4858" max="4858" width="13" customWidth="1"/>
    <col min="4859" max="4859" width="9.7109375" customWidth="1"/>
    <col min="4860" max="4860" width="7.140625" customWidth="1"/>
    <col min="4861" max="4861" width="11.42578125" customWidth="1"/>
    <col min="4863" max="4863" width="11" customWidth="1"/>
    <col min="5108" max="5108" width="4.7109375" customWidth="1"/>
    <col min="5109" max="5109" width="6.140625" customWidth="1"/>
    <col min="5110" max="5110" width="35.5703125" customWidth="1"/>
    <col min="5111" max="5111" width="5.7109375" customWidth="1"/>
    <col min="5112" max="5112" width="7.85546875" customWidth="1"/>
    <col min="5113" max="5113" width="11.5703125" customWidth="1"/>
    <col min="5114" max="5114" width="13" customWidth="1"/>
    <col min="5115" max="5115" width="9.7109375" customWidth="1"/>
    <col min="5116" max="5116" width="7.140625" customWidth="1"/>
    <col min="5117" max="5117" width="11.42578125" customWidth="1"/>
    <col min="5119" max="5119" width="11" customWidth="1"/>
    <col min="5364" max="5364" width="4.7109375" customWidth="1"/>
    <col min="5365" max="5365" width="6.140625" customWidth="1"/>
    <col min="5366" max="5366" width="35.5703125" customWidth="1"/>
    <col min="5367" max="5367" width="5.7109375" customWidth="1"/>
    <col min="5368" max="5368" width="7.85546875" customWidth="1"/>
    <col min="5369" max="5369" width="11.5703125" customWidth="1"/>
    <col min="5370" max="5370" width="13" customWidth="1"/>
    <col min="5371" max="5371" width="9.7109375" customWidth="1"/>
    <col min="5372" max="5372" width="7.140625" customWidth="1"/>
    <col min="5373" max="5373" width="11.42578125" customWidth="1"/>
    <col min="5375" max="5375" width="11" customWidth="1"/>
    <col min="5620" max="5620" width="4.7109375" customWidth="1"/>
    <col min="5621" max="5621" width="6.140625" customWidth="1"/>
    <col min="5622" max="5622" width="35.5703125" customWidth="1"/>
    <col min="5623" max="5623" width="5.7109375" customWidth="1"/>
    <col min="5624" max="5624" width="7.85546875" customWidth="1"/>
    <col min="5625" max="5625" width="11.5703125" customWidth="1"/>
    <col min="5626" max="5626" width="13" customWidth="1"/>
    <col min="5627" max="5627" width="9.7109375" customWidth="1"/>
    <col min="5628" max="5628" width="7.140625" customWidth="1"/>
    <col min="5629" max="5629" width="11.42578125" customWidth="1"/>
    <col min="5631" max="5631" width="11" customWidth="1"/>
    <col min="5876" max="5876" width="4.7109375" customWidth="1"/>
    <col min="5877" max="5877" width="6.140625" customWidth="1"/>
    <col min="5878" max="5878" width="35.5703125" customWidth="1"/>
    <col min="5879" max="5879" width="5.7109375" customWidth="1"/>
    <col min="5880" max="5880" width="7.85546875" customWidth="1"/>
    <col min="5881" max="5881" width="11.5703125" customWidth="1"/>
    <col min="5882" max="5882" width="13" customWidth="1"/>
    <col min="5883" max="5883" width="9.7109375" customWidth="1"/>
    <col min="5884" max="5884" width="7.140625" customWidth="1"/>
    <col min="5885" max="5885" width="11.42578125" customWidth="1"/>
    <col min="5887" max="5887" width="11" customWidth="1"/>
    <col min="6132" max="6132" width="4.7109375" customWidth="1"/>
    <col min="6133" max="6133" width="6.140625" customWidth="1"/>
    <col min="6134" max="6134" width="35.5703125" customWidth="1"/>
    <col min="6135" max="6135" width="5.7109375" customWidth="1"/>
    <col min="6136" max="6136" width="7.85546875" customWidth="1"/>
    <col min="6137" max="6137" width="11.5703125" customWidth="1"/>
    <col min="6138" max="6138" width="13" customWidth="1"/>
    <col min="6139" max="6139" width="9.7109375" customWidth="1"/>
    <col min="6140" max="6140" width="7.140625" customWidth="1"/>
    <col min="6141" max="6141" width="11.42578125" customWidth="1"/>
    <col min="6143" max="6143" width="11" customWidth="1"/>
    <col min="6388" max="6388" width="4.7109375" customWidth="1"/>
    <col min="6389" max="6389" width="6.140625" customWidth="1"/>
    <col min="6390" max="6390" width="35.5703125" customWidth="1"/>
    <col min="6391" max="6391" width="5.7109375" customWidth="1"/>
    <col min="6392" max="6392" width="7.85546875" customWidth="1"/>
    <col min="6393" max="6393" width="11.5703125" customWidth="1"/>
    <col min="6394" max="6394" width="13" customWidth="1"/>
    <col min="6395" max="6395" width="9.7109375" customWidth="1"/>
    <col min="6396" max="6396" width="7.140625" customWidth="1"/>
    <col min="6397" max="6397" width="11.42578125" customWidth="1"/>
    <col min="6399" max="6399" width="11" customWidth="1"/>
    <col min="6644" max="6644" width="4.7109375" customWidth="1"/>
    <col min="6645" max="6645" width="6.140625" customWidth="1"/>
    <col min="6646" max="6646" width="35.5703125" customWidth="1"/>
    <col min="6647" max="6647" width="5.7109375" customWidth="1"/>
    <col min="6648" max="6648" width="7.85546875" customWidth="1"/>
    <col min="6649" max="6649" width="11.5703125" customWidth="1"/>
    <col min="6650" max="6650" width="13" customWidth="1"/>
    <col min="6651" max="6651" width="9.7109375" customWidth="1"/>
    <col min="6652" max="6652" width="7.140625" customWidth="1"/>
    <col min="6653" max="6653" width="11.42578125" customWidth="1"/>
    <col min="6655" max="6655" width="11" customWidth="1"/>
    <col min="6900" max="6900" width="4.7109375" customWidth="1"/>
    <col min="6901" max="6901" width="6.140625" customWidth="1"/>
    <col min="6902" max="6902" width="35.5703125" customWidth="1"/>
    <col min="6903" max="6903" width="5.7109375" customWidth="1"/>
    <col min="6904" max="6904" width="7.85546875" customWidth="1"/>
    <col min="6905" max="6905" width="11.5703125" customWidth="1"/>
    <col min="6906" max="6906" width="13" customWidth="1"/>
    <col min="6907" max="6907" width="9.7109375" customWidth="1"/>
    <col min="6908" max="6908" width="7.140625" customWidth="1"/>
    <col min="6909" max="6909" width="11.42578125" customWidth="1"/>
    <col min="6911" max="6911" width="11" customWidth="1"/>
    <col min="7156" max="7156" width="4.7109375" customWidth="1"/>
    <col min="7157" max="7157" width="6.140625" customWidth="1"/>
    <col min="7158" max="7158" width="35.5703125" customWidth="1"/>
    <col min="7159" max="7159" width="5.7109375" customWidth="1"/>
    <col min="7160" max="7160" width="7.85546875" customWidth="1"/>
    <col min="7161" max="7161" width="11.5703125" customWidth="1"/>
    <col min="7162" max="7162" width="13" customWidth="1"/>
    <col min="7163" max="7163" width="9.7109375" customWidth="1"/>
    <col min="7164" max="7164" width="7.140625" customWidth="1"/>
    <col min="7165" max="7165" width="11.42578125" customWidth="1"/>
    <col min="7167" max="7167" width="11" customWidth="1"/>
    <col min="7412" max="7412" width="4.7109375" customWidth="1"/>
    <col min="7413" max="7413" width="6.140625" customWidth="1"/>
    <col min="7414" max="7414" width="35.5703125" customWidth="1"/>
    <col min="7415" max="7415" width="5.7109375" customWidth="1"/>
    <col min="7416" max="7416" width="7.85546875" customWidth="1"/>
    <col min="7417" max="7417" width="11.5703125" customWidth="1"/>
    <col min="7418" max="7418" width="13" customWidth="1"/>
    <col min="7419" max="7419" width="9.7109375" customWidth="1"/>
    <col min="7420" max="7420" width="7.140625" customWidth="1"/>
    <col min="7421" max="7421" width="11.42578125" customWidth="1"/>
    <col min="7423" max="7423" width="11" customWidth="1"/>
    <col min="7668" max="7668" width="4.7109375" customWidth="1"/>
    <col min="7669" max="7669" width="6.140625" customWidth="1"/>
    <col min="7670" max="7670" width="35.5703125" customWidth="1"/>
    <col min="7671" max="7671" width="5.7109375" customWidth="1"/>
    <col min="7672" max="7672" width="7.85546875" customWidth="1"/>
    <col min="7673" max="7673" width="11.5703125" customWidth="1"/>
    <col min="7674" max="7674" width="13" customWidth="1"/>
    <col min="7675" max="7675" width="9.7109375" customWidth="1"/>
    <col min="7676" max="7676" width="7.140625" customWidth="1"/>
    <col min="7677" max="7677" width="11.42578125" customWidth="1"/>
    <col min="7679" max="7679" width="11" customWidth="1"/>
    <col min="7924" max="7924" width="4.7109375" customWidth="1"/>
    <col min="7925" max="7925" width="6.140625" customWidth="1"/>
    <col min="7926" max="7926" width="35.5703125" customWidth="1"/>
    <col min="7927" max="7927" width="5.7109375" customWidth="1"/>
    <col min="7928" max="7928" width="7.85546875" customWidth="1"/>
    <col min="7929" max="7929" width="11.5703125" customWidth="1"/>
    <col min="7930" max="7930" width="13" customWidth="1"/>
    <col min="7931" max="7931" width="9.7109375" customWidth="1"/>
    <col min="7932" max="7932" width="7.140625" customWidth="1"/>
    <col min="7933" max="7933" width="11.42578125" customWidth="1"/>
    <col min="7935" max="7935" width="11" customWidth="1"/>
    <col min="8180" max="8180" width="4.7109375" customWidth="1"/>
    <col min="8181" max="8181" width="6.140625" customWidth="1"/>
    <col min="8182" max="8182" width="35.5703125" customWidth="1"/>
    <col min="8183" max="8183" width="5.7109375" customWidth="1"/>
    <col min="8184" max="8184" width="7.85546875" customWidth="1"/>
    <col min="8185" max="8185" width="11.5703125" customWidth="1"/>
    <col min="8186" max="8186" width="13" customWidth="1"/>
    <col min="8187" max="8187" width="9.7109375" customWidth="1"/>
    <col min="8188" max="8188" width="7.140625" customWidth="1"/>
    <col min="8189" max="8189" width="11.42578125" customWidth="1"/>
    <col min="8191" max="8191" width="11" customWidth="1"/>
    <col min="8436" max="8436" width="4.7109375" customWidth="1"/>
    <col min="8437" max="8437" width="6.140625" customWidth="1"/>
    <col min="8438" max="8438" width="35.5703125" customWidth="1"/>
    <col min="8439" max="8439" width="5.7109375" customWidth="1"/>
    <col min="8440" max="8440" width="7.85546875" customWidth="1"/>
    <col min="8441" max="8441" width="11.5703125" customWidth="1"/>
    <col min="8442" max="8442" width="13" customWidth="1"/>
    <col min="8443" max="8443" width="9.7109375" customWidth="1"/>
    <col min="8444" max="8444" width="7.140625" customWidth="1"/>
    <col min="8445" max="8445" width="11.42578125" customWidth="1"/>
    <col min="8447" max="8447" width="11" customWidth="1"/>
    <col min="8692" max="8692" width="4.7109375" customWidth="1"/>
    <col min="8693" max="8693" width="6.140625" customWidth="1"/>
    <col min="8694" max="8694" width="35.5703125" customWidth="1"/>
    <col min="8695" max="8695" width="5.7109375" customWidth="1"/>
    <col min="8696" max="8696" width="7.85546875" customWidth="1"/>
    <col min="8697" max="8697" width="11.5703125" customWidth="1"/>
    <col min="8698" max="8698" width="13" customWidth="1"/>
    <col min="8699" max="8699" width="9.7109375" customWidth="1"/>
    <col min="8700" max="8700" width="7.140625" customWidth="1"/>
    <col min="8701" max="8701" width="11.42578125" customWidth="1"/>
    <col min="8703" max="8703" width="11" customWidth="1"/>
    <col min="8948" max="8948" width="4.7109375" customWidth="1"/>
    <col min="8949" max="8949" width="6.140625" customWidth="1"/>
    <col min="8950" max="8950" width="35.5703125" customWidth="1"/>
    <col min="8951" max="8951" width="5.7109375" customWidth="1"/>
    <col min="8952" max="8952" width="7.85546875" customWidth="1"/>
    <col min="8953" max="8953" width="11.5703125" customWidth="1"/>
    <col min="8954" max="8954" width="13" customWidth="1"/>
    <col min="8955" max="8955" width="9.7109375" customWidth="1"/>
    <col min="8956" max="8956" width="7.140625" customWidth="1"/>
    <col min="8957" max="8957" width="11.42578125" customWidth="1"/>
    <col min="8959" max="8959" width="11" customWidth="1"/>
    <col min="9204" max="9204" width="4.7109375" customWidth="1"/>
    <col min="9205" max="9205" width="6.140625" customWidth="1"/>
    <col min="9206" max="9206" width="35.5703125" customWidth="1"/>
    <col min="9207" max="9207" width="5.7109375" customWidth="1"/>
    <col min="9208" max="9208" width="7.85546875" customWidth="1"/>
    <col min="9209" max="9209" width="11.5703125" customWidth="1"/>
    <col min="9210" max="9210" width="13" customWidth="1"/>
    <col min="9211" max="9211" width="9.7109375" customWidth="1"/>
    <col min="9212" max="9212" width="7.140625" customWidth="1"/>
    <col min="9213" max="9213" width="11.42578125" customWidth="1"/>
    <col min="9215" max="9215" width="11" customWidth="1"/>
    <col min="9460" max="9460" width="4.7109375" customWidth="1"/>
    <col min="9461" max="9461" width="6.140625" customWidth="1"/>
    <col min="9462" max="9462" width="35.5703125" customWidth="1"/>
    <col min="9463" max="9463" width="5.7109375" customWidth="1"/>
    <col min="9464" max="9464" width="7.85546875" customWidth="1"/>
    <col min="9465" max="9465" width="11.5703125" customWidth="1"/>
    <col min="9466" max="9466" width="13" customWidth="1"/>
    <col min="9467" max="9467" width="9.7109375" customWidth="1"/>
    <col min="9468" max="9468" width="7.140625" customWidth="1"/>
    <col min="9469" max="9469" width="11.42578125" customWidth="1"/>
    <col min="9471" max="9471" width="11" customWidth="1"/>
    <col min="9716" max="9716" width="4.7109375" customWidth="1"/>
    <col min="9717" max="9717" width="6.140625" customWidth="1"/>
    <col min="9718" max="9718" width="35.5703125" customWidth="1"/>
    <col min="9719" max="9719" width="5.7109375" customWidth="1"/>
    <col min="9720" max="9720" width="7.85546875" customWidth="1"/>
    <col min="9721" max="9721" width="11.5703125" customWidth="1"/>
    <col min="9722" max="9722" width="13" customWidth="1"/>
    <col min="9723" max="9723" width="9.7109375" customWidth="1"/>
    <col min="9724" max="9724" width="7.140625" customWidth="1"/>
    <col min="9725" max="9725" width="11.42578125" customWidth="1"/>
    <col min="9727" max="9727" width="11" customWidth="1"/>
    <col min="9972" max="9972" width="4.7109375" customWidth="1"/>
    <col min="9973" max="9973" width="6.140625" customWidth="1"/>
    <col min="9974" max="9974" width="35.5703125" customWidth="1"/>
    <col min="9975" max="9975" width="5.7109375" customWidth="1"/>
    <col min="9976" max="9976" width="7.85546875" customWidth="1"/>
    <col min="9977" max="9977" width="11.5703125" customWidth="1"/>
    <col min="9978" max="9978" width="13" customWidth="1"/>
    <col min="9979" max="9979" width="9.7109375" customWidth="1"/>
    <col min="9980" max="9980" width="7.140625" customWidth="1"/>
    <col min="9981" max="9981" width="11.42578125" customWidth="1"/>
    <col min="9983" max="9983" width="11" customWidth="1"/>
    <col min="10228" max="10228" width="4.7109375" customWidth="1"/>
    <col min="10229" max="10229" width="6.140625" customWidth="1"/>
    <col min="10230" max="10230" width="35.5703125" customWidth="1"/>
    <col min="10231" max="10231" width="5.7109375" customWidth="1"/>
    <col min="10232" max="10232" width="7.85546875" customWidth="1"/>
    <col min="10233" max="10233" width="11.5703125" customWidth="1"/>
    <col min="10234" max="10234" width="13" customWidth="1"/>
    <col min="10235" max="10235" width="9.7109375" customWidth="1"/>
    <col min="10236" max="10236" width="7.140625" customWidth="1"/>
    <col min="10237" max="10237" width="11.42578125" customWidth="1"/>
    <col min="10239" max="10239" width="11" customWidth="1"/>
    <col min="10484" max="10484" width="4.7109375" customWidth="1"/>
    <col min="10485" max="10485" width="6.140625" customWidth="1"/>
    <col min="10486" max="10486" width="35.5703125" customWidth="1"/>
    <col min="10487" max="10487" width="5.7109375" customWidth="1"/>
    <col min="10488" max="10488" width="7.85546875" customWidth="1"/>
    <col min="10489" max="10489" width="11.5703125" customWidth="1"/>
    <col min="10490" max="10490" width="13" customWidth="1"/>
    <col min="10491" max="10491" width="9.7109375" customWidth="1"/>
    <col min="10492" max="10492" width="7.140625" customWidth="1"/>
    <col min="10493" max="10493" width="11.42578125" customWidth="1"/>
    <col min="10495" max="10495" width="11" customWidth="1"/>
    <col min="10740" max="10740" width="4.7109375" customWidth="1"/>
    <col min="10741" max="10741" width="6.140625" customWidth="1"/>
    <col min="10742" max="10742" width="35.5703125" customWidth="1"/>
    <col min="10743" max="10743" width="5.7109375" customWidth="1"/>
    <col min="10744" max="10744" width="7.85546875" customWidth="1"/>
    <col min="10745" max="10745" width="11.5703125" customWidth="1"/>
    <col min="10746" max="10746" width="13" customWidth="1"/>
    <col min="10747" max="10747" width="9.7109375" customWidth="1"/>
    <col min="10748" max="10748" width="7.140625" customWidth="1"/>
    <col min="10749" max="10749" width="11.42578125" customWidth="1"/>
    <col min="10751" max="10751" width="11" customWidth="1"/>
    <col min="10996" max="10996" width="4.7109375" customWidth="1"/>
    <col min="10997" max="10997" width="6.140625" customWidth="1"/>
    <col min="10998" max="10998" width="35.5703125" customWidth="1"/>
    <col min="10999" max="10999" width="5.7109375" customWidth="1"/>
    <col min="11000" max="11000" width="7.85546875" customWidth="1"/>
    <col min="11001" max="11001" width="11.5703125" customWidth="1"/>
    <col min="11002" max="11002" width="13" customWidth="1"/>
    <col min="11003" max="11003" width="9.7109375" customWidth="1"/>
    <col min="11004" max="11004" width="7.140625" customWidth="1"/>
    <col min="11005" max="11005" width="11.42578125" customWidth="1"/>
    <col min="11007" max="11007" width="11" customWidth="1"/>
    <col min="11252" max="11252" width="4.7109375" customWidth="1"/>
    <col min="11253" max="11253" width="6.140625" customWidth="1"/>
    <col min="11254" max="11254" width="35.5703125" customWidth="1"/>
    <col min="11255" max="11255" width="5.7109375" customWidth="1"/>
    <col min="11256" max="11256" width="7.85546875" customWidth="1"/>
    <col min="11257" max="11257" width="11.5703125" customWidth="1"/>
    <col min="11258" max="11258" width="13" customWidth="1"/>
    <col min="11259" max="11259" width="9.7109375" customWidth="1"/>
    <col min="11260" max="11260" width="7.140625" customWidth="1"/>
    <col min="11261" max="11261" width="11.42578125" customWidth="1"/>
    <col min="11263" max="11263" width="11" customWidth="1"/>
    <col min="11508" max="11508" width="4.7109375" customWidth="1"/>
    <col min="11509" max="11509" width="6.140625" customWidth="1"/>
    <col min="11510" max="11510" width="35.5703125" customWidth="1"/>
    <col min="11511" max="11511" width="5.7109375" customWidth="1"/>
    <col min="11512" max="11512" width="7.85546875" customWidth="1"/>
    <col min="11513" max="11513" width="11.5703125" customWidth="1"/>
    <col min="11514" max="11514" width="13" customWidth="1"/>
    <col min="11515" max="11515" width="9.7109375" customWidth="1"/>
    <col min="11516" max="11516" width="7.140625" customWidth="1"/>
    <col min="11517" max="11517" width="11.42578125" customWidth="1"/>
    <col min="11519" max="11519" width="11" customWidth="1"/>
    <col min="11764" max="11764" width="4.7109375" customWidth="1"/>
    <col min="11765" max="11765" width="6.140625" customWidth="1"/>
    <col min="11766" max="11766" width="35.5703125" customWidth="1"/>
    <col min="11767" max="11767" width="5.7109375" customWidth="1"/>
    <col min="11768" max="11768" width="7.85546875" customWidth="1"/>
    <col min="11769" max="11769" width="11.5703125" customWidth="1"/>
    <col min="11770" max="11770" width="13" customWidth="1"/>
    <col min="11771" max="11771" width="9.7109375" customWidth="1"/>
    <col min="11772" max="11772" width="7.140625" customWidth="1"/>
    <col min="11773" max="11773" width="11.42578125" customWidth="1"/>
    <col min="11775" max="11775" width="11" customWidth="1"/>
    <col min="12020" max="12020" width="4.7109375" customWidth="1"/>
    <col min="12021" max="12021" width="6.140625" customWidth="1"/>
    <col min="12022" max="12022" width="35.5703125" customWidth="1"/>
    <col min="12023" max="12023" width="5.7109375" customWidth="1"/>
    <col min="12024" max="12024" width="7.85546875" customWidth="1"/>
    <col min="12025" max="12025" width="11.5703125" customWidth="1"/>
    <col min="12026" max="12026" width="13" customWidth="1"/>
    <col min="12027" max="12027" width="9.7109375" customWidth="1"/>
    <col min="12028" max="12028" width="7.140625" customWidth="1"/>
    <col min="12029" max="12029" width="11.42578125" customWidth="1"/>
    <col min="12031" max="12031" width="11" customWidth="1"/>
    <col min="12276" max="12276" width="4.7109375" customWidth="1"/>
    <col min="12277" max="12277" width="6.140625" customWidth="1"/>
    <col min="12278" max="12278" width="35.5703125" customWidth="1"/>
    <col min="12279" max="12279" width="5.7109375" customWidth="1"/>
    <col min="12280" max="12280" width="7.85546875" customWidth="1"/>
    <col min="12281" max="12281" width="11.5703125" customWidth="1"/>
    <col min="12282" max="12282" width="13" customWidth="1"/>
    <col min="12283" max="12283" width="9.7109375" customWidth="1"/>
    <col min="12284" max="12284" width="7.140625" customWidth="1"/>
    <col min="12285" max="12285" width="11.42578125" customWidth="1"/>
    <col min="12287" max="12287" width="11" customWidth="1"/>
    <col min="12532" max="12532" width="4.7109375" customWidth="1"/>
    <col min="12533" max="12533" width="6.140625" customWidth="1"/>
    <col min="12534" max="12534" width="35.5703125" customWidth="1"/>
    <col min="12535" max="12535" width="5.7109375" customWidth="1"/>
    <col min="12536" max="12536" width="7.85546875" customWidth="1"/>
    <col min="12537" max="12537" width="11.5703125" customWidth="1"/>
    <col min="12538" max="12538" width="13" customWidth="1"/>
    <col min="12539" max="12539" width="9.7109375" customWidth="1"/>
    <col min="12540" max="12540" width="7.140625" customWidth="1"/>
    <col min="12541" max="12541" width="11.42578125" customWidth="1"/>
    <col min="12543" max="12543" width="11" customWidth="1"/>
    <col min="12788" max="12788" width="4.7109375" customWidth="1"/>
    <col min="12789" max="12789" width="6.140625" customWidth="1"/>
    <col min="12790" max="12790" width="35.5703125" customWidth="1"/>
    <col min="12791" max="12791" width="5.7109375" customWidth="1"/>
    <col min="12792" max="12792" width="7.85546875" customWidth="1"/>
    <col min="12793" max="12793" width="11.5703125" customWidth="1"/>
    <col min="12794" max="12794" width="13" customWidth="1"/>
    <col min="12795" max="12795" width="9.7109375" customWidth="1"/>
    <col min="12796" max="12796" width="7.140625" customWidth="1"/>
    <col min="12797" max="12797" width="11.42578125" customWidth="1"/>
    <col min="12799" max="12799" width="11" customWidth="1"/>
    <col min="13044" max="13044" width="4.7109375" customWidth="1"/>
    <col min="13045" max="13045" width="6.140625" customWidth="1"/>
    <col min="13046" max="13046" width="35.5703125" customWidth="1"/>
    <col min="13047" max="13047" width="5.7109375" customWidth="1"/>
    <col min="13048" max="13048" width="7.85546875" customWidth="1"/>
    <col min="13049" max="13049" width="11.5703125" customWidth="1"/>
    <col min="13050" max="13050" width="13" customWidth="1"/>
    <col min="13051" max="13051" width="9.7109375" customWidth="1"/>
    <col min="13052" max="13052" width="7.140625" customWidth="1"/>
    <col min="13053" max="13053" width="11.42578125" customWidth="1"/>
    <col min="13055" max="13055" width="11" customWidth="1"/>
    <col min="13300" max="13300" width="4.7109375" customWidth="1"/>
    <col min="13301" max="13301" width="6.140625" customWidth="1"/>
    <col min="13302" max="13302" width="35.5703125" customWidth="1"/>
    <col min="13303" max="13303" width="5.7109375" customWidth="1"/>
    <col min="13304" max="13304" width="7.85546875" customWidth="1"/>
    <col min="13305" max="13305" width="11.5703125" customWidth="1"/>
    <col min="13306" max="13306" width="13" customWidth="1"/>
    <col min="13307" max="13307" width="9.7109375" customWidth="1"/>
    <col min="13308" max="13308" width="7.140625" customWidth="1"/>
    <col min="13309" max="13309" width="11.42578125" customWidth="1"/>
    <col min="13311" max="13311" width="11" customWidth="1"/>
    <col min="13556" max="13556" width="4.7109375" customWidth="1"/>
    <col min="13557" max="13557" width="6.140625" customWidth="1"/>
    <col min="13558" max="13558" width="35.5703125" customWidth="1"/>
    <col min="13559" max="13559" width="5.7109375" customWidth="1"/>
    <col min="13560" max="13560" width="7.85546875" customWidth="1"/>
    <col min="13561" max="13561" width="11.5703125" customWidth="1"/>
    <col min="13562" max="13562" width="13" customWidth="1"/>
    <col min="13563" max="13563" width="9.7109375" customWidth="1"/>
    <col min="13564" max="13564" width="7.140625" customWidth="1"/>
    <col min="13565" max="13565" width="11.42578125" customWidth="1"/>
    <col min="13567" max="13567" width="11" customWidth="1"/>
    <col min="13812" max="13812" width="4.7109375" customWidth="1"/>
    <col min="13813" max="13813" width="6.140625" customWidth="1"/>
    <col min="13814" max="13814" width="35.5703125" customWidth="1"/>
    <col min="13815" max="13815" width="5.7109375" customWidth="1"/>
    <col min="13816" max="13816" width="7.85546875" customWidth="1"/>
    <col min="13817" max="13817" width="11.5703125" customWidth="1"/>
    <col min="13818" max="13818" width="13" customWidth="1"/>
    <col min="13819" max="13819" width="9.7109375" customWidth="1"/>
    <col min="13820" max="13820" width="7.140625" customWidth="1"/>
    <col min="13821" max="13821" width="11.42578125" customWidth="1"/>
    <col min="13823" max="13823" width="11" customWidth="1"/>
    <col min="14068" max="14068" width="4.7109375" customWidth="1"/>
    <col min="14069" max="14069" width="6.140625" customWidth="1"/>
    <col min="14070" max="14070" width="35.5703125" customWidth="1"/>
    <col min="14071" max="14071" width="5.7109375" customWidth="1"/>
    <col min="14072" max="14072" width="7.85546875" customWidth="1"/>
    <col min="14073" max="14073" width="11.5703125" customWidth="1"/>
    <col min="14074" max="14074" width="13" customWidth="1"/>
    <col min="14075" max="14075" width="9.7109375" customWidth="1"/>
    <col min="14076" max="14076" width="7.140625" customWidth="1"/>
    <col min="14077" max="14077" width="11.42578125" customWidth="1"/>
    <col min="14079" max="14079" width="11" customWidth="1"/>
    <col min="14324" max="14324" width="4.7109375" customWidth="1"/>
    <col min="14325" max="14325" width="6.140625" customWidth="1"/>
    <col min="14326" max="14326" width="35.5703125" customWidth="1"/>
    <col min="14327" max="14327" width="5.7109375" customWidth="1"/>
    <col min="14328" max="14328" width="7.85546875" customWidth="1"/>
    <col min="14329" max="14329" width="11.5703125" customWidth="1"/>
    <col min="14330" max="14330" width="13" customWidth="1"/>
    <col min="14331" max="14331" width="9.7109375" customWidth="1"/>
    <col min="14332" max="14332" width="7.140625" customWidth="1"/>
    <col min="14333" max="14333" width="11.42578125" customWidth="1"/>
    <col min="14335" max="14335" width="11" customWidth="1"/>
    <col min="14580" max="14580" width="4.7109375" customWidth="1"/>
    <col min="14581" max="14581" width="6.140625" customWidth="1"/>
    <col min="14582" max="14582" width="35.5703125" customWidth="1"/>
    <col min="14583" max="14583" width="5.7109375" customWidth="1"/>
    <col min="14584" max="14584" width="7.85546875" customWidth="1"/>
    <col min="14585" max="14585" width="11.5703125" customWidth="1"/>
    <col min="14586" max="14586" width="13" customWidth="1"/>
    <col min="14587" max="14587" width="9.7109375" customWidth="1"/>
    <col min="14588" max="14588" width="7.140625" customWidth="1"/>
    <col min="14589" max="14589" width="11.42578125" customWidth="1"/>
    <col min="14591" max="14591" width="11" customWidth="1"/>
    <col min="14836" max="14836" width="4.7109375" customWidth="1"/>
    <col min="14837" max="14837" width="6.140625" customWidth="1"/>
    <col min="14838" max="14838" width="35.5703125" customWidth="1"/>
    <col min="14839" max="14839" width="5.7109375" customWidth="1"/>
    <col min="14840" max="14840" width="7.85546875" customWidth="1"/>
    <col min="14841" max="14841" width="11.5703125" customWidth="1"/>
    <col min="14842" max="14842" width="13" customWidth="1"/>
    <col min="14843" max="14843" width="9.7109375" customWidth="1"/>
    <col min="14844" max="14844" width="7.140625" customWidth="1"/>
    <col min="14845" max="14845" width="11.42578125" customWidth="1"/>
    <col min="14847" max="14847" width="11" customWidth="1"/>
    <col min="15092" max="15092" width="4.7109375" customWidth="1"/>
    <col min="15093" max="15093" width="6.140625" customWidth="1"/>
    <col min="15094" max="15094" width="35.5703125" customWidth="1"/>
    <col min="15095" max="15095" width="5.7109375" customWidth="1"/>
    <col min="15096" max="15096" width="7.85546875" customWidth="1"/>
    <col min="15097" max="15097" width="11.5703125" customWidth="1"/>
    <col min="15098" max="15098" width="13" customWidth="1"/>
    <col min="15099" max="15099" width="9.7109375" customWidth="1"/>
    <col min="15100" max="15100" width="7.140625" customWidth="1"/>
    <col min="15101" max="15101" width="11.42578125" customWidth="1"/>
    <col min="15103" max="15103" width="11" customWidth="1"/>
    <col min="15348" max="15348" width="4.7109375" customWidth="1"/>
    <col min="15349" max="15349" width="6.140625" customWidth="1"/>
    <col min="15350" max="15350" width="35.5703125" customWidth="1"/>
    <col min="15351" max="15351" width="5.7109375" customWidth="1"/>
    <col min="15352" max="15352" width="7.85546875" customWidth="1"/>
    <col min="15353" max="15353" width="11.5703125" customWidth="1"/>
    <col min="15354" max="15354" width="13" customWidth="1"/>
    <col min="15355" max="15355" width="9.7109375" customWidth="1"/>
    <col min="15356" max="15356" width="7.140625" customWidth="1"/>
    <col min="15357" max="15357" width="11.42578125" customWidth="1"/>
    <col min="15359" max="15359" width="11" customWidth="1"/>
    <col min="15604" max="15604" width="4.7109375" customWidth="1"/>
    <col min="15605" max="15605" width="6.140625" customWidth="1"/>
    <col min="15606" max="15606" width="35.5703125" customWidth="1"/>
    <col min="15607" max="15607" width="5.7109375" customWidth="1"/>
    <col min="15608" max="15608" width="7.85546875" customWidth="1"/>
    <col min="15609" max="15609" width="11.5703125" customWidth="1"/>
    <col min="15610" max="15610" width="13" customWidth="1"/>
    <col min="15611" max="15611" width="9.7109375" customWidth="1"/>
    <col min="15612" max="15612" width="7.140625" customWidth="1"/>
    <col min="15613" max="15613" width="11.42578125" customWidth="1"/>
    <col min="15615" max="15615" width="11" customWidth="1"/>
    <col min="15860" max="15860" width="4.7109375" customWidth="1"/>
    <col min="15861" max="15861" width="6.140625" customWidth="1"/>
    <col min="15862" max="15862" width="35.5703125" customWidth="1"/>
    <col min="15863" max="15863" width="5.7109375" customWidth="1"/>
    <col min="15864" max="15864" width="7.85546875" customWidth="1"/>
    <col min="15865" max="15865" width="11.5703125" customWidth="1"/>
    <col min="15866" max="15866" width="13" customWidth="1"/>
    <col min="15867" max="15867" width="9.7109375" customWidth="1"/>
    <col min="15868" max="15868" width="7.140625" customWidth="1"/>
    <col min="15869" max="15869" width="11.42578125" customWidth="1"/>
    <col min="15871" max="15871" width="11" customWidth="1"/>
    <col min="16116" max="16116" width="4.7109375" customWidth="1"/>
    <col min="16117" max="16117" width="6.140625" customWidth="1"/>
    <col min="16118" max="16118" width="35.5703125" customWidth="1"/>
    <col min="16119" max="16119" width="5.7109375" customWidth="1"/>
    <col min="16120" max="16120" width="7.85546875" customWidth="1"/>
    <col min="16121" max="16121" width="11.5703125" customWidth="1"/>
    <col min="16122" max="16122" width="13" customWidth="1"/>
    <col min="16123" max="16123" width="9.7109375" customWidth="1"/>
    <col min="16124" max="16124" width="7.140625" customWidth="1"/>
    <col min="16125" max="16125" width="11.42578125" customWidth="1"/>
    <col min="16127" max="16127" width="11" customWidth="1"/>
  </cols>
  <sheetData>
    <row r="1" spans="1:9">
      <c r="A1" s="610" t="s">
        <v>163</v>
      </c>
      <c r="B1" s="572"/>
      <c r="C1" s="572"/>
      <c r="D1" s="572"/>
      <c r="E1" s="572"/>
      <c r="F1" s="572"/>
      <c r="G1" s="572"/>
      <c r="H1" s="572"/>
      <c r="I1" s="572"/>
    </row>
    <row r="2" spans="1:9">
      <c r="A2" s="609" t="s">
        <v>164</v>
      </c>
      <c r="B2" s="572"/>
      <c r="C2" s="572"/>
      <c r="D2" s="572"/>
      <c r="E2" s="572"/>
      <c r="F2" s="572"/>
      <c r="G2" s="572"/>
      <c r="H2" s="572"/>
      <c r="I2" s="572"/>
    </row>
    <row r="3" spans="1:9">
      <c r="A3" s="609" t="s">
        <v>165</v>
      </c>
      <c r="B3" s="572"/>
      <c r="C3" s="572"/>
      <c r="D3" s="572"/>
      <c r="E3" s="572"/>
      <c r="F3" s="572"/>
      <c r="G3" s="572"/>
      <c r="H3" s="572"/>
      <c r="I3" s="572"/>
    </row>
    <row r="4" spans="1:9">
      <c r="A4" s="609" t="s">
        <v>166</v>
      </c>
      <c r="B4" s="572"/>
      <c r="C4" s="572"/>
      <c r="D4" s="572"/>
      <c r="E4" s="572"/>
      <c r="F4" s="572"/>
      <c r="G4" s="572"/>
      <c r="H4" s="572"/>
      <c r="I4" s="572"/>
    </row>
    <row r="5" spans="1:9">
      <c r="A5" s="43"/>
      <c r="B5" s="45" t="s">
        <v>167</v>
      </c>
      <c r="C5" s="81"/>
      <c r="D5" s="81"/>
      <c r="E5" s="43"/>
      <c r="F5" s="43"/>
      <c r="G5" s="43"/>
      <c r="H5" s="43"/>
      <c r="I5" s="43"/>
    </row>
    <row r="6" spans="1:9" ht="15.75" thickBot="1">
      <c r="A6" s="43"/>
      <c r="B6" s="43"/>
      <c r="C6" s="43"/>
      <c r="D6" s="43"/>
      <c r="E6" s="43"/>
      <c r="F6" s="43"/>
      <c r="H6" s="43"/>
      <c r="I6" s="45" t="s">
        <v>13</v>
      </c>
    </row>
    <row r="7" spans="1:9">
      <c r="A7" s="41" t="s">
        <v>14</v>
      </c>
      <c r="B7" s="43"/>
      <c r="C7" s="43"/>
      <c r="D7" s="43"/>
      <c r="E7" s="43"/>
      <c r="F7" s="43"/>
      <c r="H7" s="43"/>
      <c r="I7" s="13">
        <v>2023</v>
      </c>
    </row>
    <row r="8" spans="1:9" ht="15.75" thickBot="1">
      <c r="A8" s="41" t="s">
        <v>33</v>
      </c>
      <c r="B8" s="43"/>
      <c r="C8" s="43"/>
      <c r="D8" s="43"/>
      <c r="E8" s="81"/>
      <c r="F8" s="81"/>
      <c r="H8" s="43"/>
      <c r="I8" s="14" t="s">
        <v>506</v>
      </c>
    </row>
    <row r="9" spans="1:9" ht="15.75" thickBot="1">
      <c r="A9" s="41" t="s">
        <v>17</v>
      </c>
      <c r="B9" s="43"/>
      <c r="C9" s="43"/>
      <c r="D9" s="43"/>
      <c r="E9" s="81"/>
      <c r="F9" s="81"/>
      <c r="H9" s="43"/>
      <c r="I9" s="47">
        <v>2</v>
      </c>
    </row>
    <row r="10" spans="1:9" ht="15.75" thickBot="1">
      <c r="A10" s="41" t="s">
        <v>19</v>
      </c>
      <c r="B10" s="43"/>
      <c r="C10" s="43"/>
      <c r="D10" s="43"/>
      <c r="E10" s="81"/>
      <c r="F10" s="81"/>
      <c r="H10" s="43"/>
      <c r="I10" s="47">
        <v>261</v>
      </c>
    </row>
    <row r="11" spans="1:9" ht="15.75" thickBot="1">
      <c r="A11" s="110" t="s">
        <v>18</v>
      </c>
      <c r="B11" s="43"/>
      <c r="C11" s="43"/>
      <c r="D11" s="43"/>
      <c r="E11" s="81"/>
      <c r="F11" s="81"/>
      <c r="H11" s="43"/>
      <c r="I11" s="47">
        <v>7357</v>
      </c>
    </row>
    <row r="12" spans="1:9" ht="15.75" thickBot="1">
      <c r="A12" s="41" t="s">
        <v>20</v>
      </c>
      <c r="B12" s="43"/>
      <c r="C12" s="43"/>
      <c r="D12" s="43"/>
      <c r="E12" s="81"/>
      <c r="F12" s="81"/>
      <c r="H12" s="43"/>
      <c r="I12" s="48" t="s">
        <v>281</v>
      </c>
    </row>
    <row r="13" spans="1:9" ht="15.75" thickBot="1">
      <c r="A13" s="41" t="s">
        <v>22</v>
      </c>
      <c r="B13" s="43"/>
      <c r="C13" s="43"/>
      <c r="D13" s="43"/>
      <c r="E13" s="81"/>
      <c r="F13" s="81"/>
      <c r="H13" s="43"/>
      <c r="I13" s="72" t="s">
        <v>74</v>
      </c>
    </row>
    <row r="14" spans="1:9" ht="15.75" thickBot="1">
      <c r="A14" s="41" t="s">
        <v>168</v>
      </c>
      <c r="B14" s="43"/>
      <c r="C14" s="43"/>
      <c r="D14" s="43"/>
      <c r="E14" s="81"/>
      <c r="F14" s="81"/>
      <c r="H14" s="43"/>
      <c r="I14" s="177">
        <v>152</v>
      </c>
    </row>
    <row r="15" spans="1:9" ht="15.75" thickBot="1">
      <c r="A15" s="41"/>
      <c r="B15" s="43"/>
      <c r="C15" s="43"/>
      <c r="D15" s="43"/>
      <c r="E15" s="81"/>
      <c r="F15" s="81"/>
      <c r="G15" s="45"/>
      <c r="H15" s="43"/>
      <c r="I15" s="43"/>
    </row>
    <row r="16" spans="1:9">
      <c r="A16" s="50" t="s">
        <v>13</v>
      </c>
      <c r="B16" s="116" t="s">
        <v>169</v>
      </c>
      <c r="C16" s="116" t="s">
        <v>170</v>
      </c>
      <c r="D16" s="116" t="s">
        <v>82</v>
      </c>
      <c r="E16" s="116" t="s">
        <v>171</v>
      </c>
      <c r="F16" s="116" t="s">
        <v>172</v>
      </c>
      <c r="G16" s="116" t="s">
        <v>173</v>
      </c>
      <c r="H16" s="116" t="s">
        <v>174</v>
      </c>
      <c r="I16" s="116" t="s">
        <v>41</v>
      </c>
    </row>
    <row r="17" spans="1:9">
      <c r="A17" s="52"/>
      <c r="B17" s="178"/>
      <c r="C17" s="178" t="s">
        <v>175</v>
      </c>
      <c r="D17" s="178" t="s">
        <v>176</v>
      </c>
      <c r="E17" s="178" t="s">
        <v>177</v>
      </c>
      <c r="F17" s="178" t="s">
        <v>178</v>
      </c>
      <c r="G17" s="178" t="s">
        <v>179</v>
      </c>
      <c r="H17" s="178" t="s">
        <v>180</v>
      </c>
      <c r="I17" s="178" t="s">
        <v>181</v>
      </c>
    </row>
    <row r="18" spans="1:9">
      <c r="A18" s="52"/>
      <c r="B18" s="178"/>
      <c r="C18" s="178"/>
      <c r="D18" s="178" t="s">
        <v>182</v>
      </c>
      <c r="E18" s="178" t="s">
        <v>183</v>
      </c>
      <c r="F18" s="178" t="s">
        <v>184</v>
      </c>
      <c r="G18" s="178" t="s">
        <v>185</v>
      </c>
      <c r="H18" s="178"/>
      <c r="I18" s="178" t="s">
        <v>186</v>
      </c>
    </row>
    <row r="19" spans="1:9">
      <c r="A19" s="52"/>
      <c r="B19" s="178"/>
      <c r="C19" s="178"/>
      <c r="D19" s="178" t="s">
        <v>187</v>
      </c>
      <c r="E19" s="179" t="s">
        <v>188</v>
      </c>
      <c r="F19" s="178" t="s">
        <v>189</v>
      </c>
      <c r="G19" s="179" t="s">
        <v>190</v>
      </c>
      <c r="H19" s="178"/>
      <c r="I19" s="178" t="s">
        <v>191</v>
      </c>
    </row>
    <row r="20" spans="1:9">
      <c r="A20" s="52"/>
      <c r="B20" s="178"/>
      <c r="C20" s="178"/>
      <c r="D20" s="178"/>
      <c r="E20" s="178"/>
      <c r="F20" s="81" t="s">
        <v>192</v>
      </c>
      <c r="G20" s="178"/>
      <c r="H20" s="178"/>
      <c r="I20" s="178"/>
    </row>
    <row r="21" spans="1:9" ht="15.75" thickBot="1">
      <c r="A21" s="145"/>
      <c r="B21" s="145"/>
      <c r="C21" s="178" t="s">
        <v>193</v>
      </c>
      <c r="D21" s="178" t="s">
        <v>193</v>
      </c>
      <c r="E21" s="178" t="s">
        <v>194</v>
      </c>
      <c r="F21" s="178" t="s">
        <v>194</v>
      </c>
      <c r="G21" s="178" t="s">
        <v>194</v>
      </c>
      <c r="H21" s="146"/>
      <c r="I21" s="178" t="s">
        <v>195</v>
      </c>
    </row>
    <row r="22" spans="1:9">
      <c r="A22" s="180"/>
      <c r="B22" s="181">
        <v>2</v>
      </c>
      <c r="C22" s="116">
        <v>3</v>
      </c>
      <c r="D22" s="116">
        <v>3</v>
      </c>
      <c r="E22" s="116">
        <v>4</v>
      </c>
      <c r="F22" s="116">
        <v>5</v>
      </c>
      <c r="G22" s="116">
        <v>6</v>
      </c>
      <c r="H22" s="116">
        <v>7</v>
      </c>
      <c r="I22" s="182">
        <v>8</v>
      </c>
    </row>
    <row r="23" spans="1:9">
      <c r="A23" s="58">
        <v>1</v>
      </c>
      <c r="B23" s="183" t="s">
        <v>196</v>
      </c>
      <c r="C23" s="58"/>
      <c r="D23" s="58"/>
      <c r="E23" s="58"/>
      <c r="F23" s="58"/>
      <c r="G23" s="82"/>
      <c r="H23" s="58"/>
      <c r="I23" s="58"/>
    </row>
    <row r="24" spans="1:9">
      <c r="A24" s="58">
        <v>2</v>
      </c>
      <c r="B24" s="96" t="s">
        <v>197</v>
      </c>
      <c r="C24" s="58"/>
      <c r="D24" s="58"/>
      <c r="E24" s="82" t="s">
        <v>198</v>
      </c>
      <c r="F24" s="82" t="s">
        <v>198</v>
      </c>
      <c r="G24" s="58"/>
      <c r="H24" s="58"/>
      <c r="I24" s="58"/>
    </row>
    <row r="25" spans="1:9">
      <c r="A25" s="58">
        <v>3</v>
      </c>
      <c r="B25" s="58" t="s">
        <v>199</v>
      </c>
      <c r="C25" s="184"/>
      <c r="D25" s="184"/>
      <c r="E25" s="82" t="s">
        <v>198</v>
      </c>
      <c r="F25" s="82" t="s">
        <v>198</v>
      </c>
      <c r="G25" s="185"/>
      <c r="H25" s="185"/>
      <c r="I25" s="186"/>
    </row>
    <row r="26" spans="1:9">
      <c r="A26" s="58">
        <v>4</v>
      </c>
      <c r="B26" s="58" t="s">
        <v>200</v>
      </c>
      <c r="C26" s="184" t="s">
        <v>201</v>
      </c>
      <c r="D26" s="184"/>
      <c r="E26" s="82" t="s">
        <v>198</v>
      </c>
      <c r="F26" s="82" t="s">
        <v>198</v>
      </c>
      <c r="G26" s="184"/>
      <c r="H26" s="185"/>
      <c r="I26" s="187"/>
    </row>
    <row r="27" spans="1:9">
      <c r="A27" s="58">
        <v>5</v>
      </c>
      <c r="B27" s="58" t="s">
        <v>202</v>
      </c>
      <c r="C27" s="184" t="s">
        <v>203</v>
      </c>
      <c r="D27" s="184"/>
      <c r="E27" s="82"/>
      <c r="F27" s="82"/>
      <c r="G27" s="184"/>
      <c r="H27" s="185"/>
      <c r="I27" s="187"/>
    </row>
    <row r="28" spans="1:9">
      <c r="A28" s="58">
        <v>6</v>
      </c>
      <c r="B28" s="58" t="s">
        <v>204</v>
      </c>
      <c r="C28" s="184"/>
      <c r="D28" s="184"/>
      <c r="E28" s="82"/>
      <c r="F28" s="82" t="s">
        <v>198</v>
      </c>
      <c r="G28" s="82"/>
      <c r="H28" s="185"/>
      <c r="I28" s="187"/>
    </row>
    <row r="29" spans="1:9" ht="26.25">
      <c r="A29" s="58">
        <v>7</v>
      </c>
      <c r="B29" s="188" t="s">
        <v>205</v>
      </c>
      <c r="C29" s="189" t="s">
        <v>206</v>
      </c>
      <c r="D29" s="20">
        <v>8</v>
      </c>
      <c r="E29" s="20">
        <v>1218.8</v>
      </c>
      <c r="F29" s="20" t="s">
        <v>198</v>
      </c>
      <c r="G29" s="20" t="s">
        <v>198</v>
      </c>
      <c r="H29" s="20">
        <v>12</v>
      </c>
      <c r="I29" s="37">
        <v>117</v>
      </c>
    </row>
    <row r="30" spans="1:9">
      <c r="A30" s="58">
        <v>8</v>
      </c>
      <c r="B30" s="58" t="s">
        <v>207</v>
      </c>
      <c r="C30" s="189" t="s">
        <v>208</v>
      </c>
      <c r="D30" s="20">
        <v>8</v>
      </c>
      <c r="E30" s="185"/>
      <c r="F30" s="82"/>
      <c r="G30" s="82"/>
      <c r="H30" s="185"/>
      <c r="I30" s="37"/>
    </row>
    <row r="31" spans="1:9">
      <c r="A31" s="58">
        <v>9</v>
      </c>
      <c r="B31" s="58" t="s">
        <v>209</v>
      </c>
      <c r="C31" s="190"/>
      <c r="D31" s="185"/>
      <c r="E31" s="82"/>
      <c r="F31" s="82"/>
      <c r="G31" s="82"/>
      <c r="H31" s="185"/>
      <c r="I31" s="37"/>
    </row>
    <row r="32" spans="1:9">
      <c r="A32" s="58">
        <v>10</v>
      </c>
      <c r="B32" s="191" t="s">
        <v>210</v>
      </c>
      <c r="C32" s="190"/>
      <c r="D32" s="185"/>
      <c r="E32" s="82" t="s">
        <v>198</v>
      </c>
      <c r="F32" s="82" t="s">
        <v>198</v>
      </c>
      <c r="G32" s="185"/>
      <c r="H32" s="185"/>
      <c r="I32" s="37"/>
    </row>
    <row r="33" spans="1:9">
      <c r="A33" s="58">
        <v>11</v>
      </c>
      <c r="B33" s="191" t="s">
        <v>211</v>
      </c>
      <c r="C33" s="190"/>
      <c r="D33" s="185">
        <v>8</v>
      </c>
      <c r="E33" s="82"/>
      <c r="F33" s="82"/>
      <c r="G33" s="82"/>
      <c r="H33" s="185">
        <v>12</v>
      </c>
      <c r="I33" s="20">
        <f>D33*G33*H33</f>
        <v>0</v>
      </c>
    </row>
    <row r="34" spans="1:9">
      <c r="A34" s="58">
        <v>12</v>
      </c>
      <c r="B34" s="191" t="s">
        <v>212</v>
      </c>
      <c r="C34" s="190"/>
      <c r="D34" s="185"/>
      <c r="E34" s="82"/>
      <c r="F34" s="82" t="s">
        <v>198</v>
      </c>
      <c r="G34" s="185"/>
      <c r="H34" s="185"/>
      <c r="I34" s="37"/>
    </row>
    <row r="35" spans="1:9">
      <c r="A35" s="58">
        <v>13</v>
      </c>
      <c r="B35" s="191" t="s">
        <v>213</v>
      </c>
      <c r="C35" s="190"/>
      <c r="D35" s="185"/>
      <c r="E35" s="82" t="s">
        <v>198</v>
      </c>
      <c r="F35" s="82" t="s">
        <v>198</v>
      </c>
      <c r="G35" s="185"/>
      <c r="H35" s="185"/>
      <c r="I35" s="20"/>
    </row>
    <row r="36" spans="1:9">
      <c r="A36" s="58">
        <v>14</v>
      </c>
      <c r="B36" s="191" t="s">
        <v>214</v>
      </c>
      <c r="C36" s="190" t="s">
        <v>206</v>
      </c>
      <c r="D36" s="185"/>
      <c r="E36" s="82"/>
      <c r="F36" s="82" t="s">
        <v>198</v>
      </c>
      <c r="G36" s="185"/>
      <c r="H36" s="185">
        <v>12</v>
      </c>
      <c r="I36" s="37"/>
    </row>
    <row r="37" spans="1:9">
      <c r="A37" s="58">
        <v>15</v>
      </c>
      <c r="B37" s="191" t="s">
        <v>215</v>
      </c>
      <c r="C37" s="190"/>
      <c r="D37" s="185"/>
      <c r="E37" s="82" t="s">
        <v>198</v>
      </c>
      <c r="F37" s="82" t="s">
        <v>198</v>
      </c>
      <c r="G37" s="185"/>
      <c r="H37" s="185"/>
      <c r="I37" s="37"/>
    </row>
    <row r="38" spans="1:9">
      <c r="A38" s="58">
        <v>16</v>
      </c>
      <c r="B38" s="191" t="s">
        <v>216</v>
      </c>
      <c r="C38" s="190"/>
      <c r="D38" s="185"/>
      <c r="E38" s="82" t="s">
        <v>198</v>
      </c>
      <c r="F38" s="82" t="s">
        <v>198</v>
      </c>
      <c r="G38" s="185"/>
      <c r="H38" s="185"/>
      <c r="I38" s="37"/>
    </row>
    <row r="39" spans="1:9">
      <c r="A39" s="58">
        <v>17</v>
      </c>
      <c r="B39" s="191" t="s">
        <v>217</v>
      </c>
      <c r="C39" s="190" t="s">
        <v>201</v>
      </c>
      <c r="D39" s="185"/>
      <c r="E39" s="82"/>
      <c r="F39" s="82"/>
      <c r="G39" s="185"/>
      <c r="H39" s="185"/>
      <c r="I39" s="37"/>
    </row>
    <row r="40" spans="1:9">
      <c r="A40" s="58">
        <v>18</v>
      </c>
      <c r="B40" s="58" t="s">
        <v>218</v>
      </c>
      <c r="C40" s="185"/>
      <c r="D40" s="185"/>
      <c r="E40" s="82"/>
      <c r="F40" s="82"/>
      <c r="G40" s="185"/>
      <c r="H40" s="185"/>
      <c r="I40" s="37"/>
    </row>
    <row r="41" spans="1:9">
      <c r="A41" s="58"/>
      <c r="B41" s="58"/>
      <c r="C41" s="184"/>
      <c r="D41" s="184"/>
      <c r="E41" s="58"/>
      <c r="F41" s="82"/>
      <c r="G41" s="184"/>
      <c r="H41" s="184"/>
      <c r="I41" s="185"/>
    </row>
    <row r="42" spans="1:9">
      <c r="A42" s="192"/>
      <c r="B42" s="58"/>
      <c r="C42" s="184"/>
      <c r="D42" s="184"/>
      <c r="E42" s="58"/>
      <c r="F42" s="184"/>
      <c r="G42" s="184"/>
      <c r="H42" s="184"/>
      <c r="I42" s="185"/>
    </row>
    <row r="43" spans="1:9">
      <c r="A43" s="58"/>
      <c r="B43" s="192" t="s">
        <v>46</v>
      </c>
      <c r="C43" s="82" t="s">
        <v>198</v>
      </c>
      <c r="D43" s="82" t="s">
        <v>198</v>
      </c>
      <c r="E43" s="82" t="s">
        <v>198</v>
      </c>
      <c r="F43" s="82" t="s">
        <v>198</v>
      </c>
      <c r="G43" s="82" t="s">
        <v>198</v>
      </c>
      <c r="H43" s="82" t="s">
        <v>198</v>
      </c>
      <c r="I43" s="193">
        <v>117</v>
      </c>
    </row>
    <row r="44" spans="1:9" ht="2.25" customHeight="1">
      <c r="B44" s="194"/>
      <c r="C44" s="194"/>
      <c r="D44" s="194"/>
      <c r="E44" s="194"/>
    </row>
    <row r="45" spans="1:9" ht="24.75" customHeight="1">
      <c r="A45" s="4" t="s">
        <v>411</v>
      </c>
      <c r="B45" s="5"/>
      <c r="C45" s="5"/>
      <c r="D45" s="5"/>
      <c r="E45" s="5"/>
      <c r="F45" s="5"/>
      <c r="G45" s="5"/>
    </row>
    <row r="46" spans="1:9">
      <c r="A46" s="43"/>
      <c r="B46" s="4" t="s">
        <v>6</v>
      </c>
      <c r="C46" s="5"/>
      <c r="D46" s="5"/>
      <c r="E46" s="5"/>
      <c r="F46" s="5"/>
      <c r="G46" s="5"/>
    </row>
    <row r="47" spans="1:9">
      <c r="A47" s="43"/>
      <c r="B47" s="4"/>
      <c r="C47" s="5"/>
      <c r="D47" s="5"/>
      <c r="E47" s="5"/>
      <c r="F47" s="5"/>
      <c r="G47" s="5"/>
    </row>
    <row r="48" spans="1:9">
      <c r="B48" s="4" t="s">
        <v>29</v>
      </c>
      <c r="C48" s="5"/>
      <c r="D48" s="5"/>
      <c r="E48" s="5"/>
      <c r="F48" s="5"/>
      <c r="G48" s="5"/>
    </row>
    <row r="49" spans="2:7">
      <c r="B49" s="4" t="s">
        <v>8</v>
      </c>
      <c r="C49" s="5"/>
      <c r="D49" s="5"/>
      <c r="E49" s="5"/>
      <c r="F49" s="5"/>
      <c r="G49" s="5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P127"/>
  <sheetViews>
    <sheetView topLeftCell="A15" workbookViewId="0">
      <selection activeCell="G52" sqref="G52"/>
    </sheetView>
  </sheetViews>
  <sheetFormatPr defaultColWidth="0" defaultRowHeight="12.75"/>
  <cols>
    <col min="1" max="1" width="3.85546875" style="210" customWidth="1"/>
    <col min="2" max="2" width="45" style="217" customWidth="1"/>
    <col min="3" max="3" width="20.42578125" style="210" customWidth="1"/>
    <col min="4" max="4" width="15" style="210" customWidth="1"/>
    <col min="5" max="244" width="9.140625" style="210" customWidth="1"/>
    <col min="245" max="245" width="3.28515625" style="210" customWidth="1"/>
    <col min="246" max="246" width="47" style="210" customWidth="1"/>
    <col min="247" max="247" width="13.5703125" style="210" customWidth="1"/>
    <col min="248" max="248" width="0" style="210" hidden="1" customWidth="1"/>
    <col min="249" max="249" width="3.7109375" style="210" customWidth="1"/>
    <col min="250" max="250" width="0" style="210" hidden="1" customWidth="1"/>
    <col min="251" max="251" width="0" style="500" hidden="1"/>
    <col min="252" max="252" width="4.85546875" style="500" customWidth="1"/>
    <col min="253" max="253" width="47" style="500" customWidth="1"/>
    <col min="254" max="254" width="17.7109375" style="500" customWidth="1"/>
    <col min="255" max="255" width="17" style="500" customWidth="1"/>
    <col min="256" max="500" width="9.140625" style="500" customWidth="1"/>
    <col min="501" max="501" width="3.28515625" style="500" customWidth="1"/>
    <col min="502" max="502" width="47" style="500" customWidth="1"/>
    <col min="503" max="503" width="13.5703125" style="500" customWidth="1"/>
    <col min="504" max="504" width="0" style="500" hidden="1" customWidth="1"/>
    <col min="505" max="505" width="3.7109375" style="500" customWidth="1"/>
    <col min="506" max="506" width="0" style="500" hidden="1" customWidth="1"/>
    <col min="507" max="507" width="0" style="500" hidden="1"/>
    <col min="508" max="508" width="4.85546875" style="500" customWidth="1"/>
    <col min="509" max="509" width="47" style="500" customWidth="1"/>
    <col min="510" max="510" width="17.7109375" style="500" customWidth="1"/>
    <col min="511" max="511" width="17" style="500" customWidth="1"/>
    <col min="512" max="756" width="9.140625" style="500" customWidth="1"/>
    <col min="757" max="757" width="3.28515625" style="500" customWidth="1"/>
    <col min="758" max="758" width="47" style="500" customWidth="1"/>
    <col min="759" max="759" width="13.5703125" style="500" customWidth="1"/>
    <col min="760" max="760" width="0" style="500" hidden="1" customWidth="1"/>
    <col min="761" max="761" width="3.7109375" style="500" customWidth="1"/>
    <col min="762" max="762" width="0" style="500" hidden="1" customWidth="1"/>
    <col min="763" max="763" width="0" style="500" hidden="1"/>
    <col min="764" max="764" width="4.85546875" style="500" customWidth="1"/>
    <col min="765" max="765" width="47" style="500" customWidth="1"/>
    <col min="766" max="766" width="17.7109375" style="500" customWidth="1"/>
    <col min="767" max="767" width="17" style="500" customWidth="1"/>
    <col min="768" max="1012" width="9.140625" style="500" customWidth="1"/>
    <col min="1013" max="1013" width="3.28515625" style="500" customWidth="1"/>
    <col min="1014" max="1014" width="47" style="500" customWidth="1"/>
    <col min="1015" max="1015" width="13.5703125" style="500" customWidth="1"/>
    <col min="1016" max="1016" width="0" style="500" hidden="1" customWidth="1"/>
    <col min="1017" max="1017" width="3.7109375" style="500" customWidth="1"/>
    <col min="1018" max="1018" width="0" style="500" hidden="1" customWidth="1"/>
    <col min="1019" max="1019" width="0" style="500" hidden="1"/>
    <col min="1020" max="1020" width="4.85546875" style="500" customWidth="1"/>
    <col min="1021" max="1021" width="47" style="500" customWidth="1"/>
    <col min="1022" max="1022" width="17.7109375" style="500" customWidth="1"/>
    <col min="1023" max="1023" width="17" style="500" customWidth="1"/>
    <col min="1024" max="1268" width="9.140625" style="500" customWidth="1"/>
    <col min="1269" max="1269" width="3.28515625" style="500" customWidth="1"/>
    <col min="1270" max="1270" width="47" style="500" customWidth="1"/>
    <col min="1271" max="1271" width="13.5703125" style="500" customWidth="1"/>
    <col min="1272" max="1272" width="0" style="500" hidden="1" customWidth="1"/>
    <col min="1273" max="1273" width="3.7109375" style="500" customWidth="1"/>
    <col min="1274" max="1274" width="0" style="500" hidden="1" customWidth="1"/>
    <col min="1275" max="1275" width="0" style="500" hidden="1"/>
    <col min="1276" max="1276" width="4.85546875" style="500" customWidth="1"/>
    <col min="1277" max="1277" width="47" style="500" customWidth="1"/>
    <col min="1278" max="1278" width="17.7109375" style="500" customWidth="1"/>
    <col min="1279" max="1279" width="17" style="500" customWidth="1"/>
    <col min="1280" max="1524" width="9.140625" style="500" customWidth="1"/>
    <col min="1525" max="1525" width="3.28515625" style="500" customWidth="1"/>
    <col min="1526" max="1526" width="47" style="500" customWidth="1"/>
    <col min="1527" max="1527" width="13.5703125" style="500" customWidth="1"/>
    <col min="1528" max="1528" width="0" style="500" hidden="1" customWidth="1"/>
    <col min="1529" max="1529" width="3.7109375" style="500" customWidth="1"/>
    <col min="1530" max="1530" width="0" style="500" hidden="1" customWidth="1"/>
    <col min="1531" max="1531" width="0" style="500" hidden="1"/>
    <col min="1532" max="1532" width="4.85546875" style="500" customWidth="1"/>
    <col min="1533" max="1533" width="47" style="500" customWidth="1"/>
    <col min="1534" max="1534" width="17.7109375" style="500" customWidth="1"/>
    <col min="1535" max="1535" width="17" style="500" customWidth="1"/>
    <col min="1536" max="1780" width="9.140625" style="500" customWidth="1"/>
    <col min="1781" max="1781" width="3.28515625" style="500" customWidth="1"/>
    <col min="1782" max="1782" width="47" style="500" customWidth="1"/>
    <col min="1783" max="1783" width="13.5703125" style="500" customWidth="1"/>
    <col min="1784" max="1784" width="0" style="500" hidden="1" customWidth="1"/>
    <col min="1785" max="1785" width="3.7109375" style="500" customWidth="1"/>
    <col min="1786" max="1786" width="0" style="500" hidden="1" customWidth="1"/>
    <col min="1787" max="1787" width="0" style="500" hidden="1"/>
    <col min="1788" max="1788" width="4.85546875" style="500" customWidth="1"/>
    <col min="1789" max="1789" width="47" style="500" customWidth="1"/>
    <col min="1790" max="1790" width="17.7109375" style="500" customWidth="1"/>
    <col min="1791" max="1791" width="17" style="500" customWidth="1"/>
    <col min="1792" max="2036" width="9.140625" style="500" customWidth="1"/>
    <col min="2037" max="2037" width="3.28515625" style="500" customWidth="1"/>
    <col min="2038" max="2038" width="47" style="500" customWidth="1"/>
    <col min="2039" max="2039" width="13.5703125" style="500" customWidth="1"/>
    <col min="2040" max="2040" width="0" style="500" hidden="1" customWidth="1"/>
    <col min="2041" max="2041" width="3.7109375" style="500" customWidth="1"/>
    <col min="2042" max="2042" width="0" style="500" hidden="1" customWidth="1"/>
    <col min="2043" max="2043" width="0" style="500" hidden="1"/>
    <col min="2044" max="2044" width="4.85546875" style="500" customWidth="1"/>
    <col min="2045" max="2045" width="47" style="500" customWidth="1"/>
    <col min="2046" max="2046" width="17.7109375" style="500" customWidth="1"/>
    <col min="2047" max="2047" width="17" style="500" customWidth="1"/>
    <col min="2048" max="2292" width="9.140625" style="500" customWidth="1"/>
    <col min="2293" max="2293" width="3.28515625" style="500" customWidth="1"/>
    <col min="2294" max="2294" width="47" style="500" customWidth="1"/>
    <col min="2295" max="2295" width="13.5703125" style="500" customWidth="1"/>
    <col min="2296" max="2296" width="0" style="500" hidden="1" customWidth="1"/>
    <col min="2297" max="2297" width="3.7109375" style="500" customWidth="1"/>
    <col min="2298" max="2298" width="0" style="500" hidden="1" customWidth="1"/>
    <col min="2299" max="2299" width="0" style="500" hidden="1"/>
    <col min="2300" max="2300" width="4.85546875" style="500" customWidth="1"/>
    <col min="2301" max="2301" width="47" style="500" customWidth="1"/>
    <col min="2302" max="2302" width="17.7109375" style="500" customWidth="1"/>
    <col min="2303" max="2303" width="17" style="500" customWidth="1"/>
    <col min="2304" max="2548" width="9.140625" style="500" customWidth="1"/>
    <col min="2549" max="2549" width="3.28515625" style="500" customWidth="1"/>
    <col min="2550" max="2550" width="47" style="500" customWidth="1"/>
    <col min="2551" max="2551" width="13.5703125" style="500" customWidth="1"/>
    <col min="2552" max="2552" width="0" style="500" hidden="1" customWidth="1"/>
    <col min="2553" max="2553" width="3.7109375" style="500" customWidth="1"/>
    <col min="2554" max="2554" width="0" style="500" hidden="1" customWidth="1"/>
    <col min="2555" max="2555" width="0" style="500" hidden="1"/>
    <col min="2556" max="2556" width="4.85546875" style="500" customWidth="1"/>
    <col min="2557" max="2557" width="47" style="500" customWidth="1"/>
    <col min="2558" max="2558" width="17.7109375" style="500" customWidth="1"/>
    <col min="2559" max="2559" width="17" style="500" customWidth="1"/>
    <col min="2560" max="2804" width="9.140625" style="500" customWidth="1"/>
    <col min="2805" max="2805" width="3.28515625" style="500" customWidth="1"/>
    <col min="2806" max="2806" width="47" style="500" customWidth="1"/>
    <col min="2807" max="2807" width="13.5703125" style="500" customWidth="1"/>
    <col min="2808" max="2808" width="0" style="500" hidden="1" customWidth="1"/>
    <col min="2809" max="2809" width="3.7109375" style="500" customWidth="1"/>
    <col min="2810" max="2810" width="0" style="500" hidden="1" customWidth="1"/>
    <col min="2811" max="2811" width="0" style="500" hidden="1"/>
    <col min="2812" max="2812" width="4.85546875" style="500" customWidth="1"/>
    <col min="2813" max="2813" width="47" style="500" customWidth="1"/>
    <col min="2814" max="2814" width="17.7109375" style="500" customWidth="1"/>
    <col min="2815" max="2815" width="17" style="500" customWidth="1"/>
    <col min="2816" max="3060" width="9.140625" style="500" customWidth="1"/>
    <col min="3061" max="3061" width="3.28515625" style="500" customWidth="1"/>
    <col min="3062" max="3062" width="47" style="500" customWidth="1"/>
    <col min="3063" max="3063" width="13.5703125" style="500" customWidth="1"/>
    <col min="3064" max="3064" width="0" style="500" hidden="1" customWidth="1"/>
    <col min="3065" max="3065" width="3.7109375" style="500" customWidth="1"/>
    <col min="3066" max="3066" width="0" style="500" hidden="1" customWidth="1"/>
    <col min="3067" max="3067" width="0" style="500" hidden="1"/>
    <col min="3068" max="3068" width="4.85546875" style="500" customWidth="1"/>
    <col min="3069" max="3069" width="47" style="500" customWidth="1"/>
    <col min="3070" max="3070" width="17.7109375" style="500" customWidth="1"/>
    <col min="3071" max="3071" width="17" style="500" customWidth="1"/>
    <col min="3072" max="3316" width="9.140625" style="500" customWidth="1"/>
    <col min="3317" max="3317" width="3.28515625" style="500" customWidth="1"/>
    <col min="3318" max="3318" width="47" style="500" customWidth="1"/>
    <col min="3319" max="3319" width="13.5703125" style="500" customWidth="1"/>
    <col min="3320" max="3320" width="0" style="500" hidden="1" customWidth="1"/>
    <col min="3321" max="3321" width="3.7109375" style="500" customWidth="1"/>
    <col min="3322" max="3322" width="0" style="500" hidden="1" customWidth="1"/>
    <col min="3323" max="3323" width="0" style="500" hidden="1"/>
    <col min="3324" max="3324" width="4.85546875" style="500" customWidth="1"/>
    <col min="3325" max="3325" width="47" style="500" customWidth="1"/>
    <col min="3326" max="3326" width="17.7109375" style="500" customWidth="1"/>
    <col min="3327" max="3327" width="17" style="500" customWidth="1"/>
    <col min="3328" max="3572" width="9.140625" style="500" customWidth="1"/>
    <col min="3573" max="3573" width="3.28515625" style="500" customWidth="1"/>
    <col min="3574" max="3574" width="47" style="500" customWidth="1"/>
    <col min="3575" max="3575" width="13.5703125" style="500" customWidth="1"/>
    <col min="3576" max="3576" width="0" style="500" hidden="1" customWidth="1"/>
    <col min="3577" max="3577" width="3.7109375" style="500" customWidth="1"/>
    <col min="3578" max="3578" width="0" style="500" hidden="1" customWidth="1"/>
    <col min="3579" max="3579" width="0" style="500" hidden="1"/>
    <col min="3580" max="3580" width="4.85546875" style="500" customWidth="1"/>
    <col min="3581" max="3581" width="47" style="500" customWidth="1"/>
    <col min="3582" max="3582" width="17.7109375" style="500" customWidth="1"/>
    <col min="3583" max="3583" width="17" style="500" customWidth="1"/>
    <col min="3584" max="3828" width="9.140625" style="500" customWidth="1"/>
    <col min="3829" max="3829" width="3.28515625" style="500" customWidth="1"/>
    <col min="3830" max="3830" width="47" style="500" customWidth="1"/>
    <col min="3831" max="3831" width="13.5703125" style="500" customWidth="1"/>
    <col min="3832" max="3832" width="0" style="500" hidden="1" customWidth="1"/>
    <col min="3833" max="3833" width="3.7109375" style="500" customWidth="1"/>
    <col min="3834" max="3834" width="0" style="500" hidden="1" customWidth="1"/>
    <col min="3835" max="3835" width="0" style="500" hidden="1"/>
    <col min="3836" max="3836" width="4.85546875" style="500" customWidth="1"/>
    <col min="3837" max="3837" width="47" style="500" customWidth="1"/>
    <col min="3838" max="3838" width="17.7109375" style="500" customWidth="1"/>
    <col min="3839" max="3839" width="17" style="500" customWidth="1"/>
    <col min="3840" max="4084" width="9.140625" style="500" customWidth="1"/>
    <col min="4085" max="4085" width="3.28515625" style="500" customWidth="1"/>
    <col min="4086" max="4086" width="47" style="500" customWidth="1"/>
    <col min="4087" max="4087" width="13.5703125" style="500" customWidth="1"/>
    <col min="4088" max="4088" width="0" style="500" hidden="1" customWidth="1"/>
    <col min="4089" max="4089" width="3.7109375" style="500" customWidth="1"/>
    <col min="4090" max="4090" width="0" style="500" hidden="1" customWidth="1"/>
    <col min="4091" max="4091" width="0" style="500" hidden="1"/>
    <col min="4092" max="4092" width="4.85546875" style="500" customWidth="1"/>
    <col min="4093" max="4093" width="47" style="500" customWidth="1"/>
    <col min="4094" max="4094" width="17.7109375" style="500" customWidth="1"/>
    <col min="4095" max="4095" width="17" style="500" customWidth="1"/>
    <col min="4096" max="4340" width="9.140625" style="500" customWidth="1"/>
    <col min="4341" max="4341" width="3.28515625" style="500" customWidth="1"/>
    <col min="4342" max="4342" width="47" style="500" customWidth="1"/>
    <col min="4343" max="4343" width="13.5703125" style="500" customWidth="1"/>
    <col min="4344" max="4344" width="0" style="500" hidden="1" customWidth="1"/>
    <col min="4345" max="4345" width="3.7109375" style="500" customWidth="1"/>
    <col min="4346" max="4346" width="0" style="500" hidden="1" customWidth="1"/>
    <col min="4347" max="4347" width="0" style="500" hidden="1"/>
    <col min="4348" max="4348" width="4.85546875" style="500" customWidth="1"/>
    <col min="4349" max="4349" width="47" style="500" customWidth="1"/>
    <col min="4350" max="4350" width="17.7109375" style="500" customWidth="1"/>
    <col min="4351" max="4351" width="17" style="500" customWidth="1"/>
    <col min="4352" max="4596" width="9.140625" style="500" customWidth="1"/>
    <col min="4597" max="4597" width="3.28515625" style="500" customWidth="1"/>
    <col min="4598" max="4598" width="47" style="500" customWidth="1"/>
    <col min="4599" max="4599" width="13.5703125" style="500" customWidth="1"/>
    <col min="4600" max="4600" width="0" style="500" hidden="1" customWidth="1"/>
    <col min="4601" max="4601" width="3.7109375" style="500" customWidth="1"/>
    <col min="4602" max="4602" width="0" style="500" hidden="1" customWidth="1"/>
    <col min="4603" max="4603" width="0" style="500" hidden="1"/>
    <col min="4604" max="4604" width="4.85546875" style="500" customWidth="1"/>
    <col min="4605" max="4605" width="47" style="500" customWidth="1"/>
    <col min="4606" max="4606" width="17.7109375" style="500" customWidth="1"/>
    <col min="4607" max="4607" width="17" style="500" customWidth="1"/>
    <col min="4608" max="4852" width="9.140625" style="500" customWidth="1"/>
    <col min="4853" max="4853" width="3.28515625" style="500" customWidth="1"/>
    <col min="4854" max="4854" width="47" style="500" customWidth="1"/>
    <col min="4855" max="4855" width="13.5703125" style="500" customWidth="1"/>
    <col min="4856" max="4856" width="0" style="500" hidden="1" customWidth="1"/>
    <col min="4857" max="4857" width="3.7109375" style="500" customWidth="1"/>
    <col min="4858" max="4858" width="0" style="500" hidden="1" customWidth="1"/>
    <col min="4859" max="4859" width="0" style="500" hidden="1"/>
    <col min="4860" max="4860" width="4.85546875" style="500" customWidth="1"/>
    <col min="4861" max="4861" width="47" style="500" customWidth="1"/>
    <col min="4862" max="4862" width="17.7109375" style="500" customWidth="1"/>
    <col min="4863" max="4863" width="17" style="500" customWidth="1"/>
    <col min="4864" max="5108" width="9.140625" style="500" customWidth="1"/>
    <col min="5109" max="5109" width="3.28515625" style="500" customWidth="1"/>
    <col min="5110" max="5110" width="47" style="500" customWidth="1"/>
    <col min="5111" max="5111" width="13.5703125" style="500" customWidth="1"/>
    <col min="5112" max="5112" width="0" style="500" hidden="1" customWidth="1"/>
    <col min="5113" max="5113" width="3.7109375" style="500" customWidth="1"/>
    <col min="5114" max="5114" width="0" style="500" hidden="1" customWidth="1"/>
    <col min="5115" max="5115" width="0" style="500" hidden="1"/>
    <col min="5116" max="5116" width="4.85546875" style="500" customWidth="1"/>
    <col min="5117" max="5117" width="47" style="500" customWidth="1"/>
    <col min="5118" max="5118" width="17.7109375" style="500" customWidth="1"/>
    <col min="5119" max="5119" width="17" style="500" customWidth="1"/>
    <col min="5120" max="5364" width="9.140625" style="500" customWidth="1"/>
    <col min="5365" max="5365" width="3.28515625" style="500" customWidth="1"/>
    <col min="5366" max="5366" width="47" style="500" customWidth="1"/>
    <col min="5367" max="5367" width="13.5703125" style="500" customWidth="1"/>
    <col min="5368" max="5368" width="0" style="500" hidden="1" customWidth="1"/>
    <col min="5369" max="5369" width="3.7109375" style="500" customWidth="1"/>
    <col min="5370" max="5370" width="0" style="500" hidden="1" customWidth="1"/>
    <col min="5371" max="5371" width="0" style="500" hidden="1"/>
    <col min="5372" max="5372" width="4.85546875" style="500" customWidth="1"/>
    <col min="5373" max="5373" width="47" style="500" customWidth="1"/>
    <col min="5374" max="5374" width="17.7109375" style="500" customWidth="1"/>
    <col min="5375" max="5375" width="17" style="500" customWidth="1"/>
    <col min="5376" max="5620" width="9.140625" style="500" customWidth="1"/>
    <col min="5621" max="5621" width="3.28515625" style="500" customWidth="1"/>
    <col min="5622" max="5622" width="47" style="500" customWidth="1"/>
    <col min="5623" max="5623" width="13.5703125" style="500" customWidth="1"/>
    <col min="5624" max="5624" width="0" style="500" hidden="1" customWidth="1"/>
    <col min="5625" max="5625" width="3.7109375" style="500" customWidth="1"/>
    <col min="5626" max="5626" width="0" style="500" hidden="1" customWidth="1"/>
    <col min="5627" max="5627" width="0" style="500" hidden="1"/>
    <col min="5628" max="5628" width="4.85546875" style="500" customWidth="1"/>
    <col min="5629" max="5629" width="47" style="500" customWidth="1"/>
    <col min="5630" max="5630" width="17.7109375" style="500" customWidth="1"/>
    <col min="5631" max="5631" width="17" style="500" customWidth="1"/>
    <col min="5632" max="5876" width="9.140625" style="500" customWidth="1"/>
    <col min="5877" max="5877" width="3.28515625" style="500" customWidth="1"/>
    <col min="5878" max="5878" width="47" style="500" customWidth="1"/>
    <col min="5879" max="5879" width="13.5703125" style="500" customWidth="1"/>
    <col min="5880" max="5880" width="0" style="500" hidden="1" customWidth="1"/>
    <col min="5881" max="5881" width="3.7109375" style="500" customWidth="1"/>
    <col min="5882" max="5882" width="0" style="500" hidden="1" customWidth="1"/>
    <col min="5883" max="5883" width="0" style="500" hidden="1"/>
    <col min="5884" max="5884" width="4.85546875" style="500" customWidth="1"/>
    <col min="5885" max="5885" width="47" style="500" customWidth="1"/>
    <col min="5886" max="5886" width="17.7109375" style="500" customWidth="1"/>
    <col min="5887" max="5887" width="17" style="500" customWidth="1"/>
    <col min="5888" max="6132" width="9.140625" style="500" customWidth="1"/>
    <col min="6133" max="6133" width="3.28515625" style="500" customWidth="1"/>
    <col min="6134" max="6134" width="47" style="500" customWidth="1"/>
    <col min="6135" max="6135" width="13.5703125" style="500" customWidth="1"/>
    <col min="6136" max="6136" width="0" style="500" hidden="1" customWidth="1"/>
    <col min="6137" max="6137" width="3.7109375" style="500" customWidth="1"/>
    <col min="6138" max="6138" width="0" style="500" hidden="1" customWidth="1"/>
    <col min="6139" max="6139" width="0" style="500" hidden="1"/>
    <col min="6140" max="6140" width="4.85546875" style="500" customWidth="1"/>
    <col min="6141" max="6141" width="47" style="500" customWidth="1"/>
    <col min="6142" max="6142" width="17.7109375" style="500" customWidth="1"/>
    <col min="6143" max="6143" width="17" style="500" customWidth="1"/>
    <col min="6144" max="6388" width="9.140625" style="500" customWidth="1"/>
    <col min="6389" max="6389" width="3.28515625" style="500" customWidth="1"/>
    <col min="6390" max="6390" width="47" style="500" customWidth="1"/>
    <col min="6391" max="6391" width="13.5703125" style="500" customWidth="1"/>
    <col min="6392" max="6392" width="0" style="500" hidden="1" customWidth="1"/>
    <col min="6393" max="6393" width="3.7109375" style="500" customWidth="1"/>
    <col min="6394" max="6394" width="0" style="500" hidden="1" customWidth="1"/>
    <col min="6395" max="6395" width="0" style="500" hidden="1"/>
    <col min="6396" max="6396" width="4.85546875" style="500" customWidth="1"/>
    <col min="6397" max="6397" width="47" style="500" customWidth="1"/>
    <col min="6398" max="6398" width="17.7109375" style="500" customWidth="1"/>
    <col min="6399" max="6399" width="17" style="500" customWidth="1"/>
    <col min="6400" max="6644" width="9.140625" style="500" customWidth="1"/>
    <col min="6645" max="6645" width="3.28515625" style="500" customWidth="1"/>
    <col min="6646" max="6646" width="47" style="500" customWidth="1"/>
    <col min="6647" max="6647" width="13.5703125" style="500" customWidth="1"/>
    <col min="6648" max="6648" width="0" style="500" hidden="1" customWidth="1"/>
    <col min="6649" max="6649" width="3.7109375" style="500" customWidth="1"/>
    <col min="6650" max="6650" width="0" style="500" hidden="1" customWidth="1"/>
    <col min="6651" max="6651" width="0" style="500" hidden="1"/>
    <col min="6652" max="6652" width="4.85546875" style="500" customWidth="1"/>
    <col min="6653" max="6653" width="47" style="500" customWidth="1"/>
    <col min="6654" max="6654" width="17.7109375" style="500" customWidth="1"/>
    <col min="6655" max="6655" width="17" style="500" customWidth="1"/>
    <col min="6656" max="6900" width="9.140625" style="500" customWidth="1"/>
    <col min="6901" max="6901" width="3.28515625" style="500" customWidth="1"/>
    <col min="6902" max="6902" width="47" style="500" customWidth="1"/>
    <col min="6903" max="6903" width="13.5703125" style="500" customWidth="1"/>
    <col min="6904" max="6904" width="0" style="500" hidden="1" customWidth="1"/>
    <col min="6905" max="6905" width="3.7109375" style="500" customWidth="1"/>
    <col min="6906" max="6906" width="0" style="500" hidden="1" customWidth="1"/>
    <col min="6907" max="6907" width="0" style="500" hidden="1"/>
    <col min="6908" max="6908" width="4.85546875" style="500" customWidth="1"/>
    <col min="6909" max="6909" width="47" style="500" customWidth="1"/>
    <col min="6910" max="6910" width="17.7109375" style="500" customWidth="1"/>
    <col min="6911" max="6911" width="17" style="500" customWidth="1"/>
    <col min="6912" max="7156" width="9.140625" style="500" customWidth="1"/>
    <col min="7157" max="7157" width="3.28515625" style="500" customWidth="1"/>
    <col min="7158" max="7158" width="47" style="500" customWidth="1"/>
    <col min="7159" max="7159" width="13.5703125" style="500" customWidth="1"/>
    <col min="7160" max="7160" width="0" style="500" hidden="1" customWidth="1"/>
    <col min="7161" max="7161" width="3.7109375" style="500" customWidth="1"/>
    <col min="7162" max="7162" width="0" style="500" hidden="1" customWidth="1"/>
    <col min="7163" max="7163" width="0" style="500" hidden="1"/>
    <col min="7164" max="7164" width="4.85546875" style="500" customWidth="1"/>
    <col min="7165" max="7165" width="47" style="500" customWidth="1"/>
    <col min="7166" max="7166" width="17.7109375" style="500" customWidth="1"/>
    <col min="7167" max="7167" width="17" style="500" customWidth="1"/>
    <col min="7168" max="7412" width="9.140625" style="500" customWidth="1"/>
    <col min="7413" max="7413" width="3.28515625" style="500" customWidth="1"/>
    <col min="7414" max="7414" width="47" style="500" customWidth="1"/>
    <col min="7415" max="7415" width="13.5703125" style="500" customWidth="1"/>
    <col min="7416" max="7416" width="0" style="500" hidden="1" customWidth="1"/>
    <col min="7417" max="7417" width="3.7109375" style="500" customWidth="1"/>
    <col min="7418" max="7418" width="0" style="500" hidden="1" customWidth="1"/>
    <col min="7419" max="7419" width="0" style="500" hidden="1"/>
    <col min="7420" max="7420" width="4.85546875" style="500" customWidth="1"/>
    <col min="7421" max="7421" width="47" style="500" customWidth="1"/>
    <col min="7422" max="7422" width="17.7109375" style="500" customWidth="1"/>
    <col min="7423" max="7423" width="17" style="500" customWidth="1"/>
    <col min="7424" max="7668" width="9.140625" style="500" customWidth="1"/>
    <col min="7669" max="7669" width="3.28515625" style="500" customWidth="1"/>
    <col min="7670" max="7670" width="47" style="500" customWidth="1"/>
    <col min="7671" max="7671" width="13.5703125" style="500" customWidth="1"/>
    <col min="7672" max="7672" width="0" style="500" hidden="1" customWidth="1"/>
    <col min="7673" max="7673" width="3.7109375" style="500" customWidth="1"/>
    <col min="7674" max="7674" width="0" style="500" hidden="1" customWidth="1"/>
    <col min="7675" max="7675" width="0" style="500" hidden="1"/>
    <col min="7676" max="7676" width="4.85546875" style="500" customWidth="1"/>
    <col min="7677" max="7677" width="47" style="500" customWidth="1"/>
    <col min="7678" max="7678" width="17.7109375" style="500" customWidth="1"/>
    <col min="7679" max="7679" width="17" style="500" customWidth="1"/>
    <col min="7680" max="7924" width="9.140625" style="500" customWidth="1"/>
    <col min="7925" max="7925" width="3.28515625" style="500" customWidth="1"/>
    <col min="7926" max="7926" width="47" style="500" customWidth="1"/>
    <col min="7927" max="7927" width="13.5703125" style="500" customWidth="1"/>
    <col min="7928" max="7928" width="0" style="500" hidden="1" customWidth="1"/>
    <col min="7929" max="7929" width="3.7109375" style="500" customWidth="1"/>
    <col min="7930" max="7930" width="0" style="500" hidden="1" customWidth="1"/>
    <col min="7931" max="7931" width="0" style="500" hidden="1"/>
    <col min="7932" max="7932" width="4.85546875" style="500" customWidth="1"/>
    <col min="7933" max="7933" width="47" style="500" customWidth="1"/>
    <col min="7934" max="7934" width="17.7109375" style="500" customWidth="1"/>
    <col min="7935" max="7935" width="17" style="500" customWidth="1"/>
    <col min="7936" max="8180" width="9.140625" style="500" customWidth="1"/>
    <col min="8181" max="8181" width="3.28515625" style="500" customWidth="1"/>
    <col min="8182" max="8182" width="47" style="500" customWidth="1"/>
    <col min="8183" max="8183" width="13.5703125" style="500" customWidth="1"/>
    <col min="8184" max="8184" width="0" style="500" hidden="1" customWidth="1"/>
    <col min="8185" max="8185" width="3.7109375" style="500" customWidth="1"/>
    <col min="8186" max="8186" width="0" style="500" hidden="1" customWidth="1"/>
    <col min="8187" max="8187" width="0" style="500" hidden="1"/>
    <col min="8188" max="8188" width="4.85546875" style="500" customWidth="1"/>
    <col min="8189" max="8189" width="47" style="500" customWidth="1"/>
    <col min="8190" max="8190" width="17.7109375" style="500" customWidth="1"/>
    <col min="8191" max="8191" width="17" style="500" customWidth="1"/>
    <col min="8192" max="8436" width="9.140625" style="500" customWidth="1"/>
    <col min="8437" max="8437" width="3.28515625" style="500" customWidth="1"/>
    <col min="8438" max="8438" width="47" style="500" customWidth="1"/>
    <col min="8439" max="8439" width="13.5703125" style="500" customWidth="1"/>
    <col min="8440" max="8440" width="0" style="500" hidden="1" customWidth="1"/>
    <col min="8441" max="8441" width="3.7109375" style="500" customWidth="1"/>
    <col min="8442" max="8442" width="0" style="500" hidden="1" customWidth="1"/>
    <col min="8443" max="8443" width="0" style="500" hidden="1"/>
    <col min="8444" max="8444" width="4.85546875" style="500" customWidth="1"/>
    <col min="8445" max="8445" width="47" style="500" customWidth="1"/>
    <col min="8446" max="8446" width="17.7109375" style="500" customWidth="1"/>
    <col min="8447" max="8447" width="17" style="500" customWidth="1"/>
    <col min="8448" max="8692" width="9.140625" style="500" customWidth="1"/>
    <col min="8693" max="8693" width="3.28515625" style="500" customWidth="1"/>
    <col min="8694" max="8694" width="47" style="500" customWidth="1"/>
    <col min="8695" max="8695" width="13.5703125" style="500" customWidth="1"/>
    <col min="8696" max="8696" width="0" style="500" hidden="1" customWidth="1"/>
    <col min="8697" max="8697" width="3.7109375" style="500" customWidth="1"/>
    <col min="8698" max="8698" width="0" style="500" hidden="1" customWidth="1"/>
    <col min="8699" max="8699" width="0" style="500" hidden="1"/>
    <col min="8700" max="8700" width="4.85546875" style="500" customWidth="1"/>
    <col min="8701" max="8701" width="47" style="500" customWidth="1"/>
    <col min="8702" max="8702" width="17.7109375" style="500" customWidth="1"/>
    <col min="8703" max="8703" width="17" style="500" customWidth="1"/>
    <col min="8704" max="8948" width="9.140625" style="500" customWidth="1"/>
    <col min="8949" max="8949" width="3.28515625" style="500" customWidth="1"/>
    <col min="8950" max="8950" width="47" style="500" customWidth="1"/>
    <col min="8951" max="8951" width="13.5703125" style="500" customWidth="1"/>
    <col min="8952" max="8952" width="0" style="500" hidden="1" customWidth="1"/>
    <col min="8953" max="8953" width="3.7109375" style="500" customWidth="1"/>
    <col min="8954" max="8954" width="0" style="500" hidden="1" customWidth="1"/>
    <col min="8955" max="8955" width="0" style="500" hidden="1"/>
    <col min="8956" max="8956" width="4.85546875" style="500" customWidth="1"/>
    <col min="8957" max="8957" width="47" style="500" customWidth="1"/>
    <col min="8958" max="8958" width="17.7109375" style="500" customWidth="1"/>
    <col min="8959" max="8959" width="17" style="500" customWidth="1"/>
    <col min="8960" max="9204" width="9.140625" style="500" customWidth="1"/>
    <col min="9205" max="9205" width="3.28515625" style="500" customWidth="1"/>
    <col min="9206" max="9206" width="47" style="500" customWidth="1"/>
    <col min="9207" max="9207" width="13.5703125" style="500" customWidth="1"/>
    <col min="9208" max="9208" width="0" style="500" hidden="1" customWidth="1"/>
    <col min="9209" max="9209" width="3.7109375" style="500" customWidth="1"/>
    <col min="9210" max="9210" width="0" style="500" hidden="1" customWidth="1"/>
    <col min="9211" max="9211" width="0" style="500" hidden="1"/>
    <col min="9212" max="9212" width="4.85546875" style="500" customWidth="1"/>
    <col min="9213" max="9213" width="47" style="500" customWidth="1"/>
    <col min="9214" max="9214" width="17.7109375" style="500" customWidth="1"/>
    <col min="9215" max="9215" width="17" style="500" customWidth="1"/>
    <col min="9216" max="9460" width="9.140625" style="500" customWidth="1"/>
    <col min="9461" max="9461" width="3.28515625" style="500" customWidth="1"/>
    <col min="9462" max="9462" width="47" style="500" customWidth="1"/>
    <col min="9463" max="9463" width="13.5703125" style="500" customWidth="1"/>
    <col min="9464" max="9464" width="0" style="500" hidden="1" customWidth="1"/>
    <col min="9465" max="9465" width="3.7109375" style="500" customWidth="1"/>
    <col min="9466" max="9466" width="0" style="500" hidden="1" customWidth="1"/>
    <col min="9467" max="9467" width="0" style="500" hidden="1"/>
    <col min="9468" max="9468" width="4.85546875" style="500" customWidth="1"/>
    <col min="9469" max="9469" width="47" style="500" customWidth="1"/>
    <col min="9470" max="9470" width="17.7109375" style="500" customWidth="1"/>
    <col min="9471" max="9471" width="17" style="500" customWidth="1"/>
    <col min="9472" max="9716" width="9.140625" style="500" customWidth="1"/>
    <col min="9717" max="9717" width="3.28515625" style="500" customWidth="1"/>
    <col min="9718" max="9718" width="47" style="500" customWidth="1"/>
    <col min="9719" max="9719" width="13.5703125" style="500" customWidth="1"/>
    <col min="9720" max="9720" width="0" style="500" hidden="1" customWidth="1"/>
    <col min="9721" max="9721" width="3.7109375" style="500" customWidth="1"/>
    <col min="9722" max="9722" width="0" style="500" hidden="1" customWidth="1"/>
    <col min="9723" max="9723" width="0" style="500" hidden="1"/>
    <col min="9724" max="9724" width="4.85546875" style="500" customWidth="1"/>
    <col min="9725" max="9725" width="47" style="500" customWidth="1"/>
    <col min="9726" max="9726" width="17.7109375" style="500" customWidth="1"/>
    <col min="9727" max="9727" width="17" style="500" customWidth="1"/>
    <col min="9728" max="9972" width="9.140625" style="500" customWidth="1"/>
    <col min="9973" max="9973" width="3.28515625" style="500" customWidth="1"/>
    <col min="9974" max="9974" width="47" style="500" customWidth="1"/>
    <col min="9975" max="9975" width="13.5703125" style="500" customWidth="1"/>
    <col min="9976" max="9976" width="0" style="500" hidden="1" customWidth="1"/>
    <col min="9977" max="9977" width="3.7109375" style="500" customWidth="1"/>
    <col min="9978" max="9978" width="0" style="500" hidden="1" customWidth="1"/>
    <col min="9979" max="9979" width="0" style="500" hidden="1"/>
    <col min="9980" max="9980" width="4.85546875" style="500" customWidth="1"/>
    <col min="9981" max="9981" width="47" style="500" customWidth="1"/>
    <col min="9982" max="9982" width="17.7109375" style="500" customWidth="1"/>
    <col min="9983" max="9983" width="17" style="500" customWidth="1"/>
    <col min="9984" max="10228" width="9.140625" style="500" customWidth="1"/>
    <col min="10229" max="10229" width="3.28515625" style="500" customWidth="1"/>
    <col min="10230" max="10230" width="47" style="500" customWidth="1"/>
    <col min="10231" max="10231" width="13.5703125" style="500" customWidth="1"/>
    <col min="10232" max="10232" width="0" style="500" hidden="1" customWidth="1"/>
    <col min="10233" max="10233" width="3.7109375" style="500" customWidth="1"/>
    <col min="10234" max="10234" width="0" style="500" hidden="1" customWidth="1"/>
    <col min="10235" max="10235" width="0" style="500" hidden="1"/>
    <col min="10236" max="10236" width="4.85546875" style="500" customWidth="1"/>
    <col min="10237" max="10237" width="47" style="500" customWidth="1"/>
    <col min="10238" max="10238" width="17.7109375" style="500" customWidth="1"/>
    <col min="10239" max="10239" width="17" style="500" customWidth="1"/>
    <col min="10240" max="10484" width="9.140625" style="500" customWidth="1"/>
    <col min="10485" max="10485" width="3.28515625" style="500" customWidth="1"/>
    <col min="10486" max="10486" width="47" style="500" customWidth="1"/>
    <col min="10487" max="10487" width="13.5703125" style="500" customWidth="1"/>
    <col min="10488" max="10488" width="0" style="500" hidden="1" customWidth="1"/>
    <col min="10489" max="10489" width="3.7109375" style="500" customWidth="1"/>
    <col min="10490" max="10490" width="0" style="500" hidden="1" customWidth="1"/>
    <col min="10491" max="10491" width="0" style="500" hidden="1"/>
    <col min="10492" max="10492" width="4.85546875" style="500" customWidth="1"/>
    <col min="10493" max="10493" width="47" style="500" customWidth="1"/>
    <col min="10494" max="10494" width="17.7109375" style="500" customWidth="1"/>
    <col min="10495" max="10495" width="17" style="500" customWidth="1"/>
    <col min="10496" max="10740" width="9.140625" style="500" customWidth="1"/>
    <col min="10741" max="10741" width="3.28515625" style="500" customWidth="1"/>
    <col min="10742" max="10742" width="47" style="500" customWidth="1"/>
    <col min="10743" max="10743" width="13.5703125" style="500" customWidth="1"/>
    <col min="10744" max="10744" width="0" style="500" hidden="1" customWidth="1"/>
    <col min="10745" max="10745" width="3.7109375" style="500" customWidth="1"/>
    <col min="10746" max="10746" width="0" style="500" hidden="1" customWidth="1"/>
    <col min="10747" max="10747" width="0" style="500" hidden="1"/>
    <col min="10748" max="10748" width="4.85546875" style="500" customWidth="1"/>
    <col min="10749" max="10749" width="47" style="500" customWidth="1"/>
    <col min="10750" max="10750" width="17.7109375" style="500" customWidth="1"/>
    <col min="10751" max="10751" width="17" style="500" customWidth="1"/>
    <col min="10752" max="10996" width="9.140625" style="500" customWidth="1"/>
    <col min="10997" max="10997" width="3.28515625" style="500" customWidth="1"/>
    <col min="10998" max="10998" width="47" style="500" customWidth="1"/>
    <col min="10999" max="10999" width="13.5703125" style="500" customWidth="1"/>
    <col min="11000" max="11000" width="0" style="500" hidden="1" customWidth="1"/>
    <col min="11001" max="11001" width="3.7109375" style="500" customWidth="1"/>
    <col min="11002" max="11002" width="0" style="500" hidden="1" customWidth="1"/>
    <col min="11003" max="11003" width="0" style="500" hidden="1"/>
    <col min="11004" max="11004" width="4.85546875" style="500" customWidth="1"/>
    <col min="11005" max="11005" width="47" style="500" customWidth="1"/>
    <col min="11006" max="11006" width="17.7109375" style="500" customWidth="1"/>
    <col min="11007" max="11007" width="17" style="500" customWidth="1"/>
    <col min="11008" max="11252" width="9.140625" style="500" customWidth="1"/>
    <col min="11253" max="11253" width="3.28515625" style="500" customWidth="1"/>
    <col min="11254" max="11254" width="47" style="500" customWidth="1"/>
    <col min="11255" max="11255" width="13.5703125" style="500" customWidth="1"/>
    <col min="11256" max="11256" width="0" style="500" hidden="1" customWidth="1"/>
    <col min="11257" max="11257" width="3.7109375" style="500" customWidth="1"/>
    <col min="11258" max="11258" width="0" style="500" hidden="1" customWidth="1"/>
    <col min="11259" max="11259" width="0" style="500" hidden="1"/>
    <col min="11260" max="11260" width="4.85546875" style="500" customWidth="1"/>
    <col min="11261" max="11261" width="47" style="500" customWidth="1"/>
    <col min="11262" max="11262" width="17.7109375" style="500" customWidth="1"/>
    <col min="11263" max="11263" width="17" style="500" customWidth="1"/>
    <col min="11264" max="11508" width="9.140625" style="500" customWidth="1"/>
    <col min="11509" max="11509" width="3.28515625" style="500" customWidth="1"/>
    <col min="11510" max="11510" width="47" style="500" customWidth="1"/>
    <col min="11511" max="11511" width="13.5703125" style="500" customWidth="1"/>
    <col min="11512" max="11512" width="0" style="500" hidden="1" customWidth="1"/>
    <col min="11513" max="11513" width="3.7109375" style="500" customWidth="1"/>
    <col min="11514" max="11514" width="0" style="500" hidden="1" customWidth="1"/>
    <col min="11515" max="11515" width="0" style="500" hidden="1"/>
    <col min="11516" max="11516" width="4.85546875" style="500" customWidth="1"/>
    <col min="11517" max="11517" width="47" style="500" customWidth="1"/>
    <col min="11518" max="11518" width="17.7109375" style="500" customWidth="1"/>
    <col min="11519" max="11519" width="17" style="500" customWidth="1"/>
    <col min="11520" max="11764" width="9.140625" style="500" customWidth="1"/>
    <col min="11765" max="11765" width="3.28515625" style="500" customWidth="1"/>
    <col min="11766" max="11766" width="47" style="500" customWidth="1"/>
    <col min="11767" max="11767" width="13.5703125" style="500" customWidth="1"/>
    <col min="11768" max="11768" width="0" style="500" hidden="1" customWidth="1"/>
    <col min="11769" max="11769" width="3.7109375" style="500" customWidth="1"/>
    <col min="11770" max="11770" width="0" style="500" hidden="1" customWidth="1"/>
    <col min="11771" max="11771" width="0" style="500" hidden="1"/>
    <col min="11772" max="11772" width="4.85546875" style="500" customWidth="1"/>
    <col min="11773" max="11773" width="47" style="500" customWidth="1"/>
    <col min="11774" max="11774" width="17.7109375" style="500" customWidth="1"/>
    <col min="11775" max="11775" width="17" style="500" customWidth="1"/>
    <col min="11776" max="12020" width="9.140625" style="500" customWidth="1"/>
    <col min="12021" max="12021" width="3.28515625" style="500" customWidth="1"/>
    <col min="12022" max="12022" width="47" style="500" customWidth="1"/>
    <col min="12023" max="12023" width="13.5703125" style="500" customWidth="1"/>
    <col min="12024" max="12024" width="0" style="500" hidden="1" customWidth="1"/>
    <col min="12025" max="12025" width="3.7109375" style="500" customWidth="1"/>
    <col min="12026" max="12026" width="0" style="500" hidden="1" customWidth="1"/>
    <col min="12027" max="12027" width="0" style="500" hidden="1"/>
    <col min="12028" max="12028" width="4.85546875" style="500" customWidth="1"/>
    <col min="12029" max="12029" width="47" style="500" customWidth="1"/>
    <col min="12030" max="12030" width="17.7109375" style="500" customWidth="1"/>
    <col min="12031" max="12031" width="17" style="500" customWidth="1"/>
    <col min="12032" max="12276" width="9.140625" style="500" customWidth="1"/>
    <col min="12277" max="12277" width="3.28515625" style="500" customWidth="1"/>
    <col min="12278" max="12278" width="47" style="500" customWidth="1"/>
    <col min="12279" max="12279" width="13.5703125" style="500" customWidth="1"/>
    <col min="12280" max="12280" width="0" style="500" hidden="1" customWidth="1"/>
    <col min="12281" max="12281" width="3.7109375" style="500" customWidth="1"/>
    <col min="12282" max="12282" width="0" style="500" hidden="1" customWidth="1"/>
    <col min="12283" max="12283" width="0" style="500" hidden="1"/>
    <col min="12284" max="12284" width="4.85546875" style="500" customWidth="1"/>
    <col min="12285" max="12285" width="47" style="500" customWidth="1"/>
    <col min="12286" max="12286" width="17.7109375" style="500" customWidth="1"/>
    <col min="12287" max="12287" width="17" style="500" customWidth="1"/>
    <col min="12288" max="12532" width="9.140625" style="500" customWidth="1"/>
    <col min="12533" max="12533" width="3.28515625" style="500" customWidth="1"/>
    <col min="12534" max="12534" width="47" style="500" customWidth="1"/>
    <col min="12535" max="12535" width="13.5703125" style="500" customWidth="1"/>
    <col min="12536" max="12536" width="0" style="500" hidden="1" customWidth="1"/>
    <col min="12537" max="12537" width="3.7109375" style="500" customWidth="1"/>
    <col min="12538" max="12538" width="0" style="500" hidden="1" customWidth="1"/>
    <col min="12539" max="12539" width="0" style="500" hidden="1"/>
    <col min="12540" max="12540" width="4.85546875" style="500" customWidth="1"/>
    <col min="12541" max="12541" width="47" style="500" customWidth="1"/>
    <col min="12542" max="12542" width="17.7109375" style="500" customWidth="1"/>
    <col min="12543" max="12543" width="17" style="500" customWidth="1"/>
    <col min="12544" max="12788" width="9.140625" style="500" customWidth="1"/>
    <col min="12789" max="12789" width="3.28515625" style="500" customWidth="1"/>
    <col min="12790" max="12790" width="47" style="500" customWidth="1"/>
    <col min="12791" max="12791" width="13.5703125" style="500" customWidth="1"/>
    <col min="12792" max="12792" width="0" style="500" hidden="1" customWidth="1"/>
    <col min="12793" max="12793" width="3.7109375" style="500" customWidth="1"/>
    <col min="12794" max="12794" width="0" style="500" hidden="1" customWidth="1"/>
    <col min="12795" max="12795" width="0" style="500" hidden="1"/>
    <col min="12796" max="12796" width="4.85546875" style="500" customWidth="1"/>
    <col min="12797" max="12797" width="47" style="500" customWidth="1"/>
    <col min="12798" max="12798" width="17.7109375" style="500" customWidth="1"/>
    <col min="12799" max="12799" width="17" style="500" customWidth="1"/>
    <col min="12800" max="13044" width="9.140625" style="500" customWidth="1"/>
    <col min="13045" max="13045" width="3.28515625" style="500" customWidth="1"/>
    <col min="13046" max="13046" width="47" style="500" customWidth="1"/>
    <col min="13047" max="13047" width="13.5703125" style="500" customWidth="1"/>
    <col min="13048" max="13048" width="0" style="500" hidden="1" customWidth="1"/>
    <col min="13049" max="13049" width="3.7109375" style="500" customWidth="1"/>
    <col min="13050" max="13050" width="0" style="500" hidden="1" customWidth="1"/>
    <col min="13051" max="13051" width="0" style="500" hidden="1"/>
    <col min="13052" max="13052" width="4.85546875" style="500" customWidth="1"/>
    <col min="13053" max="13053" width="47" style="500" customWidth="1"/>
    <col min="13054" max="13054" width="17.7109375" style="500" customWidth="1"/>
    <col min="13055" max="13055" width="17" style="500" customWidth="1"/>
    <col min="13056" max="13300" width="9.140625" style="500" customWidth="1"/>
    <col min="13301" max="13301" width="3.28515625" style="500" customWidth="1"/>
    <col min="13302" max="13302" width="47" style="500" customWidth="1"/>
    <col min="13303" max="13303" width="13.5703125" style="500" customWidth="1"/>
    <col min="13304" max="13304" width="0" style="500" hidden="1" customWidth="1"/>
    <col min="13305" max="13305" width="3.7109375" style="500" customWidth="1"/>
    <col min="13306" max="13306" width="0" style="500" hidden="1" customWidth="1"/>
    <col min="13307" max="13307" width="0" style="500" hidden="1"/>
    <col min="13308" max="13308" width="4.85546875" style="500" customWidth="1"/>
    <col min="13309" max="13309" width="47" style="500" customWidth="1"/>
    <col min="13310" max="13310" width="17.7109375" style="500" customWidth="1"/>
    <col min="13311" max="13311" width="17" style="500" customWidth="1"/>
    <col min="13312" max="13556" width="9.140625" style="500" customWidth="1"/>
    <col min="13557" max="13557" width="3.28515625" style="500" customWidth="1"/>
    <col min="13558" max="13558" width="47" style="500" customWidth="1"/>
    <col min="13559" max="13559" width="13.5703125" style="500" customWidth="1"/>
    <col min="13560" max="13560" width="0" style="500" hidden="1" customWidth="1"/>
    <col min="13561" max="13561" width="3.7109375" style="500" customWidth="1"/>
    <col min="13562" max="13562" width="0" style="500" hidden="1" customWidth="1"/>
    <col min="13563" max="13563" width="0" style="500" hidden="1"/>
    <col min="13564" max="13564" width="4.85546875" style="500" customWidth="1"/>
    <col min="13565" max="13565" width="47" style="500" customWidth="1"/>
    <col min="13566" max="13566" width="17.7109375" style="500" customWidth="1"/>
    <col min="13567" max="13567" width="17" style="500" customWidth="1"/>
    <col min="13568" max="13812" width="9.140625" style="500" customWidth="1"/>
    <col min="13813" max="13813" width="3.28515625" style="500" customWidth="1"/>
    <col min="13814" max="13814" width="47" style="500" customWidth="1"/>
    <col min="13815" max="13815" width="13.5703125" style="500" customWidth="1"/>
    <col min="13816" max="13816" width="0" style="500" hidden="1" customWidth="1"/>
    <col min="13817" max="13817" width="3.7109375" style="500" customWidth="1"/>
    <col min="13818" max="13818" width="0" style="500" hidden="1" customWidth="1"/>
    <col min="13819" max="13819" width="0" style="500" hidden="1"/>
    <col min="13820" max="13820" width="4.85546875" style="500" customWidth="1"/>
    <col min="13821" max="13821" width="47" style="500" customWidth="1"/>
    <col min="13822" max="13822" width="17.7109375" style="500" customWidth="1"/>
    <col min="13823" max="13823" width="17" style="500" customWidth="1"/>
    <col min="13824" max="14068" width="9.140625" style="500" customWidth="1"/>
    <col min="14069" max="14069" width="3.28515625" style="500" customWidth="1"/>
    <col min="14070" max="14070" width="47" style="500" customWidth="1"/>
    <col min="14071" max="14071" width="13.5703125" style="500" customWidth="1"/>
    <col min="14072" max="14072" width="0" style="500" hidden="1" customWidth="1"/>
    <col min="14073" max="14073" width="3.7109375" style="500" customWidth="1"/>
    <col min="14074" max="14074" width="0" style="500" hidden="1" customWidth="1"/>
    <col min="14075" max="14075" width="0" style="500" hidden="1"/>
    <col min="14076" max="14076" width="4.85546875" style="500" customWidth="1"/>
    <col min="14077" max="14077" width="47" style="500" customWidth="1"/>
    <col min="14078" max="14078" width="17.7109375" style="500" customWidth="1"/>
    <col min="14079" max="14079" width="17" style="500" customWidth="1"/>
    <col min="14080" max="14324" width="9.140625" style="500" customWidth="1"/>
    <col min="14325" max="14325" width="3.28515625" style="500" customWidth="1"/>
    <col min="14326" max="14326" width="47" style="500" customWidth="1"/>
    <col min="14327" max="14327" width="13.5703125" style="500" customWidth="1"/>
    <col min="14328" max="14328" width="0" style="500" hidden="1" customWidth="1"/>
    <col min="14329" max="14329" width="3.7109375" style="500" customWidth="1"/>
    <col min="14330" max="14330" width="0" style="500" hidden="1" customWidth="1"/>
    <col min="14331" max="14331" width="0" style="500" hidden="1"/>
    <col min="14332" max="14332" width="4.85546875" style="500" customWidth="1"/>
    <col min="14333" max="14333" width="47" style="500" customWidth="1"/>
    <col min="14334" max="14334" width="17.7109375" style="500" customWidth="1"/>
    <col min="14335" max="14335" width="17" style="500" customWidth="1"/>
    <col min="14336" max="14580" width="9.140625" style="500" customWidth="1"/>
    <col min="14581" max="14581" width="3.28515625" style="500" customWidth="1"/>
    <col min="14582" max="14582" width="47" style="500" customWidth="1"/>
    <col min="14583" max="14583" width="13.5703125" style="500" customWidth="1"/>
    <col min="14584" max="14584" width="0" style="500" hidden="1" customWidth="1"/>
    <col min="14585" max="14585" width="3.7109375" style="500" customWidth="1"/>
    <col min="14586" max="14586" width="0" style="500" hidden="1" customWidth="1"/>
    <col min="14587" max="14587" width="0" style="500" hidden="1"/>
    <col min="14588" max="14588" width="4.85546875" style="500" customWidth="1"/>
    <col min="14589" max="14589" width="47" style="500" customWidth="1"/>
    <col min="14590" max="14590" width="17.7109375" style="500" customWidth="1"/>
    <col min="14591" max="14591" width="17" style="500" customWidth="1"/>
    <col min="14592" max="14836" width="9.140625" style="500" customWidth="1"/>
    <col min="14837" max="14837" width="3.28515625" style="500" customWidth="1"/>
    <col min="14838" max="14838" width="47" style="500" customWidth="1"/>
    <col min="14839" max="14839" width="13.5703125" style="500" customWidth="1"/>
    <col min="14840" max="14840" width="0" style="500" hidden="1" customWidth="1"/>
    <col min="14841" max="14841" width="3.7109375" style="500" customWidth="1"/>
    <col min="14842" max="14842" width="0" style="500" hidden="1" customWidth="1"/>
    <col min="14843" max="14843" width="0" style="500" hidden="1"/>
    <col min="14844" max="14844" width="4.85546875" style="500" customWidth="1"/>
    <col min="14845" max="14845" width="47" style="500" customWidth="1"/>
    <col min="14846" max="14846" width="17.7109375" style="500" customWidth="1"/>
    <col min="14847" max="14847" width="17" style="500" customWidth="1"/>
    <col min="14848" max="15092" width="9.140625" style="500" customWidth="1"/>
    <col min="15093" max="15093" width="3.28515625" style="500" customWidth="1"/>
    <col min="15094" max="15094" width="47" style="500" customWidth="1"/>
    <col min="15095" max="15095" width="13.5703125" style="500" customWidth="1"/>
    <col min="15096" max="15096" width="0" style="500" hidden="1" customWidth="1"/>
    <col min="15097" max="15097" width="3.7109375" style="500" customWidth="1"/>
    <col min="15098" max="15098" width="0" style="500" hidden="1" customWidth="1"/>
    <col min="15099" max="15099" width="0" style="500" hidden="1"/>
    <col min="15100" max="15100" width="4.85546875" style="500" customWidth="1"/>
    <col min="15101" max="15101" width="47" style="500" customWidth="1"/>
    <col min="15102" max="15102" width="17.7109375" style="500" customWidth="1"/>
    <col min="15103" max="15103" width="17" style="500" customWidth="1"/>
    <col min="15104" max="15348" width="9.140625" style="500" customWidth="1"/>
    <col min="15349" max="15349" width="3.28515625" style="500" customWidth="1"/>
    <col min="15350" max="15350" width="47" style="500" customWidth="1"/>
    <col min="15351" max="15351" width="13.5703125" style="500" customWidth="1"/>
    <col min="15352" max="15352" width="0" style="500" hidden="1" customWidth="1"/>
    <col min="15353" max="15353" width="3.7109375" style="500" customWidth="1"/>
    <col min="15354" max="15354" width="0" style="500" hidden="1" customWidth="1"/>
    <col min="15355" max="15355" width="0" style="500" hidden="1"/>
    <col min="15356" max="15356" width="4.85546875" style="500" customWidth="1"/>
    <col min="15357" max="15357" width="47" style="500" customWidth="1"/>
    <col min="15358" max="15358" width="17.7109375" style="500" customWidth="1"/>
    <col min="15359" max="15359" width="17" style="500" customWidth="1"/>
    <col min="15360" max="15604" width="9.140625" style="500" customWidth="1"/>
    <col min="15605" max="15605" width="3.28515625" style="500" customWidth="1"/>
    <col min="15606" max="15606" width="47" style="500" customWidth="1"/>
    <col min="15607" max="15607" width="13.5703125" style="500" customWidth="1"/>
    <col min="15608" max="15608" width="0" style="500" hidden="1" customWidth="1"/>
    <col min="15609" max="15609" width="3.7109375" style="500" customWidth="1"/>
    <col min="15610" max="15610" width="0" style="500" hidden="1" customWidth="1"/>
    <col min="15611" max="15611" width="0" style="500" hidden="1"/>
    <col min="15612" max="15612" width="4.85546875" style="500" customWidth="1"/>
    <col min="15613" max="15613" width="47" style="500" customWidth="1"/>
    <col min="15614" max="15614" width="17.7109375" style="500" customWidth="1"/>
    <col min="15615" max="15615" width="17" style="500" customWidth="1"/>
    <col min="15616" max="15860" width="9.140625" style="500" customWidth="1"/>
    <col min="15861" max="15861" width="3.28515625" style="500" customWidth="1"/>
    <col min="15862" max="15862" width="47" style="500" customWidth="1"/>
    <col min="15863" max="15863" width="13.5703125" style="500" customWidth="1"/>
    <col min="15864" max="15864" width="0" style="500" hidden="1" customWidth="1"/>
    <col min="15865" max="15865" width="3.7109375" style="500" customWidth="1"/>
    <col min="15866" max="15866" width="0" style="500" hidden="1" customWidth="1"/>
    <col min="15867" max="15867" width="0" style="500" hidden="1"/>
    <col min="15868" max="15868" width="4.85546875" style="500" customWidth="1"/>
    <col min="15869" max="15869" width="47" style="500" customWidth="1"/>
    <col min="15870" max="15870" width="17.7109375" style="500" customWidth="1"/>
    <col min="15871" max="15871" width="17" style="500" customWidth="1"/>
    <col min="15872" max="16116" width="9.140625" style="500" customWidth="1"/>
    <col min="16117" max="16117" width="3.28515625" style="500" customWidth="1"/>
    <col min="16118" max="16118" width="47" style="500" customWidth="1"/>
    <col min="16119" max="16119" width="13.5703125" style="500" customWidth="1"/>
    <col min="16120" max="16120" width="0" style="500" hidden="1" customWidth="1"/>
    <col min="16121" max="16121" width="3.7109375" style="500" customWidth="1"/>
    <col min="16122" max="16122" width="0" style="500" hidden="1" customWidth="1"/>
    <col min="16123" max="16123" width="0" style="500" hidden="1"/>
    <col min="16124" max="16124" width="4.85546875" style="500" customWidth="1"/>
    <col min="16125" max="16125" width="47" style="500" customWidth="1"/>
    <col min="16126" max="16126" width="17.7109375" style="500" customWidth="1"/>
    <col min="16127" max="16127" width="17" style="500" customWidth="1"/>
    <col min="16128" max="16372" width="9.140625" style="500" customWidth="1"/>
    <col min="16373" max="16373" width="3.28515625" style="500" customWidth="1"/>
    <col min="16374" max="16374" width="47" style="500" customWidth="1"/>
    <col min="16375" max="16375" width="13.5703125" style="500" customWidth="1"/>
    <col min="16376" max="16376" width="0" style="500" hidden="1" customWidth="1"/>
    <col min="16377" max="16377" width="3.7109375" style="500" customWidth="1"/>
    <col min="16378" max="16378" width="0" style="500" hidden="1" customWidth="1"/>
    <col min="16379" max="16384" width="0" style="500" hidden="1"/>
  </cols>
  <sheetData>
    <row r="1" spans="1:4" s="500" customFormat="1">
      <c r="A1" s="732" t="s">
        <v>237</v>
      </c>
      <c r="B1" s="733"/>
      <c r="C1" s="733"/>
      <c r="D1" s="733"/>
    </row>
    <row r="2" spans="1:4" s="500" customFormat="1" ht="24.75" customHeight="1">
      <c r="A2" s="734" t="s">
        <v>238</v>
      </c>
      <c r="B2" s="734"/>
      <c r="C2" s="734"/>
      <c r="D2" s="734"/>
    </row>
    <row r="3" spans="1:4" s="500" customFormat="1" ht="24" customHeight="1">
      <c r="A3" s="734" t="s">
        <v>239</v>
      </c>
      <c r="B3" s="734"/>
      <c r="C3" s="734"/>
      <c r="D3" s="734"/>
    </row>
    <row r="4" spans="1:4" s="500" customFormat="1">
      <c r="A4" s="732" t="s">
        <v>240</v>
      </c>
      <c r="B4" s="733"/>
      <c r="C4" s="733"/>
      <c r="D4" s="733"/>
    </row>
    <row r="5" spans="1:4" s="500" customFormat="1" ht="37.5" customHeight="1">
      <c r="A5" s="735" t="s">
        <v>241</v>
      </c>
      <c r="B5" s="736"/>
      <c r="C5" s="736"/>
      <c r="D5" s="736"/>
    </row>
    <row r="6" spans="1:4" s="500" customFormat="1" ht="13.5" thickBot="1">
      <c r="A6" s="501"/>
      <c r="B6" s="502"/>
      <c r="C6" s="502"/>
      <c r="D6" s="503" t="s">
        <v>13</v>
      </c>
    </row>
    <row r="7" spans="1:4" s="500" customFormat="1">
      <c r="A7" s="74" t="s">
        <v>14</v>
      </c>
      <c r="B7" s="74"/>
      <c r="C7" s="504"/>
      <c r="D7" s="13">
        <v>2023</v>
      </c>
    </row>
    <row r="8" spans="1:4" s="500" customFormat="1" ht="13.5" thickBot="1">
      <c r="A8" s="74" t="s">
        <v>79</v>
      </c>
      <c r="B8" s="74"/>
      <c r="C8" s="505"/>
      <c r="D8" s="14" t="s">
        <v>506</v>
      </c>
    </row>
    <row r="9" spans="1:4" s="500" customFormat="1" ht="13.5" thickBot="1">
      <c r="A9" s="74" t="s">
        <v>17</v>
      </c>
      <c r="B9" s="74"/>
      <c r="C9" s="505"/>
      <c r="D9" s="47">
        <v>2</v>
      </c>
    </row>
    <row r="10" spans="1:4" s="500" customFormat="1" ht="13.5" thickBot="1">
      <c r="A10" s="74" t="s">
        <v>19</v>
      </c>
      <c r="B10" s="74"/>
      <c r="C10" s="506"/>
      <c r="D10" s="47">
        <v>261</v>
      </c>
    </row>
    <row r="11" spans="1:4" s="500" customFormat="1" ht="13.5" thickBot="1">
      <c r="A11" s="74" t="s">
        <v>18</v>
      </c>
      <c r="B11" s="74"/>
      <c r="C11" s="506"/>
      <c r="D11" s="47">
        <v>7357</v>
      </c>
    </row>
    <row r="12" spans="1:4" s="500" customFormat="1" ht="13.5" thickBot="1">
      <c r="A12" s="74" t="s">
        <v>20</v>
      </c>
      <c r="B12" s="74"/>
      <c r="C12" s="507"/>
      <c r="D12" s="48" t="s">
        <v>281</v>
      </c>
    </row>
    <row r="13" spans="1:4" s="500" customFormat="1" ht="14.25" thickBot="1">
      <c r="A13" s="74" t="s">
        <v>22</v>
      </c>
      <c r="B13" s="74"/>
      <c r="C13" s="205"/>
      <c r="D13" s="72" t="s">
        <v>74</v>
      </c>
    </row>
    <row r="14" spans="1:4" s="500" customFormat="1" ht="14.25" thickBot="1">
      <c r="A14" s="74" t="s">
        <v>80</v>
      </c>
      <c r="B14" s="74"/>
      <c r="C14" s="205"/>
      <c r="D14" s="71">
        <v>159</v>
      </c>
    </row>
    <row r="15" spans="1:4" s="500" customFormat="1" ht="13.5">
      <c r="A15" s="74"/>
      <c r="B15" s="74"/>
      <c r="C15" s="205"/>
      <c r="D15" s="45"/>
    </row>
    <row r="16" spans="1:4" s="500" customFormat="1" ht="38.25">
      <c r="A16" s="508" t="s">
        <v>242</v>
      </c>
      <c r="B16" s="509" t="s">
        <v>23</v>
      </c>
      <c r="C16" s="509" t="s">
        <v>243</v>
      </c>
      <c r="D16" s="510" t="s">
        <v>244</v>
      </c>
    </row>
    <row r="17" spans="1:10" s="500" customFormat="1">
      <c r="A17" s="508">
        <v>1</v>
      </c>
      <c r="B17" s="509">
        <v>2</v>
      </c>
      <c r="C17" s="509">
        <v>3</v>
      </c>
      <c r="D17" s="511">
        <v>4</v>
      </c>
      <c r="E17" s="210"/>
      <c r="F17" s="210"/>
      <c r="G17" s="210"/>
      <c r="H17" s="210"/>
      <c r="I17" s="210"/>
      <c r="J17" s="210"/>
    </row>
    <row r="18" spans="1:10" s="500" customFormat="1">
      <c r="A18" s="511">
        <v>1</v>
      </c>
      <c r="B18" s="512" t="s">
        <v>533</v>
      </c>
      <c r="C18" s="513" t="s">
        <v>487</v>
      </c>
      <c r="D18" s="514">
        <v>60</v>
      </c>
      <c r="E18" s="210"/>
      <c r="F18" s="210"/>
    </row>
    <row r="19" spans="1:10" s="500" customFormat="1">
      <c r="A19" s="511">
        <v>2</v>
      </c>
      <c r="B19" s="512" t="s">
        <v>518</v>
      </c>
      <c r="C19" s="513" t="s">
        <v>487</v>
      </c>
      <c r="D19" s="514">
        <v>3575</v>
      </c>
      <c r="E19" s="210"/>
      <c r="F19" s="210"/>
    </row>
    <row r="20" spans="1:10" s="500" customFormat="1">
      <c r="A20" s="511">
        <v>3</v>
      </c>
      <c r="B20" s="512" t="s">
        <v>675</v>
      </c>
      <c r="C20" s="513" t="s">
        <v>519</v>
      </c>
      <c r="D20" s="514">
        <v>286.89999999999998</v>
      </c>
      <c r="E20" s="210"/>
      <c r="F20" s="210"/>
    </row>
    <row r="21" spans="1:10" s="500" customFormat="1">
      <c r="A21" s="511">
        <v>4</v>
      </c>
      <c r="B21" s="512" t="s">
        <v>520</v>
      </c>
      <c r="C21" s="513" t="s">
        <v>487</v>
      </c>
      <c r="D21" s="514">
        <v>544</v>
      </c>
      <c r="E21" s="210"/>
      <c r="F21" s="210"/>
    </row>
    <row r="22" spans="1:10" s="500" customFormat="1">
      <c r="A22" s="511">
        <v>5</v>
      </c>
      <c r="B22" s="512" t="s">
        <v>521</v>
      </c>
      <c r="C22" s="513" t="s">
        <v>487</v>
      </c>
      <c r="D22" s="514">
        <v>600</v>
      </c>
      <c r="E22" s="210"/>
      <c r="F22" s="210"/>
    </row>
    <row r="23" spans="1:10" s="500" customFormat="1">
      <c r="A23" s="511">
        <v>6</v>
      </c>
      <c r="B23" s="512" t="s">
        <v>522</v>
      </c>
      <c r="C23" s="513" t="s">
        <v>487</v>
      </c>
      <c r="D23" s="514">
        <v>360</v>
      </c>
      <c r="E23" s="210"/>
      <c r="F23" s="210"/>
    </row>
    <row r="24" spans="1:10" s="500" customFormat="1">
      <c r="A24" s="511">
        <v>7</v>
      </c>
      <c r="B24" s="512" t="s">
        <v>523</v>
      </c>
      <c r="C24" s="513" t="s">
        <v>487</v>
      </c>
      <c r="D24" s="514">
        <v>270</v>
      </c>
      <c r="E24" s="210"/>
      <c r="F24" s="210"/>
    </row>
    <row r="25" spans="1:10" s="500" customFormat="1">
      <c r="A25" s="511">
        <v>8</v>
      </c>
      <c r="B25" s="512" t="s">
        <v>524</v>
      </c>
      <c r="C25" s="513" t="s">
        <v>487</v>
      </c>
      <c r="D25" s="514">
        <v>360</v>
      </c>
      <c r="E25" s="210"/>
      <c r="F25" s="210"/>
    </row>
    <row r="26" spans="1:10" s="500" customFormat="1" ht="18" customHeight="1">
      <c r="A26" s="508">
        <v>9</v>
      </c>
      <c r="B26" s="515" t="s">
        <v>525</v>
      </c>
      <c r="C26" s="516" t="s">
        <v>487</v>
      </c>
      <c r="D26" s="514">
        <v>96</v>
      </c>
      <c r="E26" s="210"/>
      <c r="F26" s="210"/>
      <c r="G26" s="210"/>
      <c r="H26" s="210"/>
      <c r="I26" s="210"/>
      <c r="J26" s="210"/>
    </row>
    <row r="27" spans="1:10" s="500" customFormat="1" ht="18" customHeight="1">
      <c r="A27" s="508">
        <v>10</v>
      </c>
      <c r="B27" s="515" t="s">
        <v>526</v>
      </c>
      <c r="C27" s="516" t="s">
        <v>487</v>
      </c>
      <c r="D27" s="514">
        <v>36.700000000000003</v>
      </c>
      <c r="E27" s="210"/>
      <c r="F27" s="210"/>
      <c r="G27" s="210"/>
      <c r="H27" s="210"/>
      <c r="I27" s="210"/>
      <c r="J27" s="210"/>
    </row>
    <row r="28" spans="1:10" s="500" customFormat="1" ht="18" customHeight="1">
      <c r="A28" s="511">
        <v>11</v>
      </c>
      <c r="B28" s="515" t="s">
        <v>527</v>
      </c>
      <c r="C28" s="517" t="s">
        <v>487</v>
      </c>
      <c r="D28" s="514">
        <v>32</v>
      </c>
      <c r="E28" s="210"/>
      <c r="F28" s="210"/>
      <c r="G28" s="210"/>
      <c r="H28" s="210"/>
      <c r="I28" s="210"/>
      <c r="J28" s="210"/>
    </row>
    <row r="29" spans="1:10" s="500" customFormat="1">
      <c r="A29" s="511">
        <v>12</v>
      </c>
      <c r="B29" s="518" t="s">
        <v>528</v>
      </c>
      <c r="C29" s="517" t="s">
        <v>487</v>
      </c>
      <c r="D29" s="514">
        <v>250</v>
      </c>
      <c r="E29" s="210"/>
      <c r="F29" s="210"/>
      <c r="G29" s="210"/>
      <c r="H29" s="210"/>
      <c r="I29" s="210"/>
      <c r="J29" s="210"/>
    </row>
    <row r="30" spans="1:10" s="500" customFormat="1">
      <c r="A30" s="511">
        <v>13</v>
      </c>
      <c r="B30" s="515" t="s">
        <v>532</v>
      </c>
      <c r="C30" s="517" t="s">
        <v>487</v>
      </c>
      <c r="D30" s="514">
        <v>90</v>
      </c>
      <c r="E30" s="210"/>
      <c r="F30" s="210"/>
      <c r="G30" s="210"/>
      <c r="H30" s="210"/>
      <c r="I30" s="210"/>
      <c r="J30" s="210"/>
    </row>
    <row r="31" spans="1:10" s="500" customFormat="1">
      <c r="A31" s="511">
        <v>14</v>
      </c>
      <c r="B31" s="512" t="s">
        <v>529</v>
      </c>
      <c r="C31" s="513" t="s">
        <v>487</v>
      </c>
      <c r="D31" s="514">
        <v>129.6</v>
      </c>
      <c r="E31" s="210"/>
      <c r="F31" s="210"/>
    </row>
    <row r="32" spans="1:10" s="500" customFormat="1">
      <c r="A32" s="511">
        <v>15</v>
      </c>
      <c r="B32" s="512" t="s">
        <v>530</v>
      </c>
      <c r="C32" s="513" t="s">
        <v>487</v>
      </c>
      <c r="D32" s="514">
        <v>160</v>
      </c>
      <c r="E32" s="210"/>
      <c r="F32" s="210"/>
    </row>
    <row r="33" spans="1:250" ht="18.75" customHeight="1">
      <c r="A33" s="511">
        <v>16</v>
      </c>
      <c r="B33" s="512" t="s">
        <v>531</v>
      </c>
      <c r="C33" s="513" t="s">
        <v>487</v>
      </c>
      <c r="D33" s="514">
        <v>289</v>
      </c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500"/>
      <c r="T33" s="500"/>
      <c r="U33" s="500"/>
      <c r="V33" s="500"/>
      <c r="W33" s="500"/>
      <c r="X33" s="500"/>
      <c r="Y33" s="500"/>
      <c r="Z33" s="500"/>
      <c r="AA33" s="500"/>
      <c r="AB33" s="500"/>
      <c r="AC33" s="500"/>
      <c r="AD33" s="500"/>
      <c r="AE33" s="500"/>
      <c r="AF33" s="500"/>
      <c r="AG33" s="500"/>
      <c r="AH33" s="500"/>
      <c r="AI33" s="500"/>
      <c r="AJ33" s="500"/>
      <c r="AK33" s="500"/>
      <c r="AL33" s="500"/>
      <c r="AM33" s="500"/>
      <c r="AN33" s="500"/>
      <c r="AO33" s="500"/>
      <c r="AP33" s="500"/>
      <c r="AQ33" s="500"/>
      <c r="AR33" s="500"/>
      <c r="AS33" s="500"/>
      <c r="AT33" s="500"/>
      <c r="AU33" s="500"/>
      <c r="AV33" s="500"/>
      <c r="AW33" s="500"/>
      <c r="AX33" s="500"/>
      <c r="AY33" s="500"/>
      <c r="AZ33" s="500"/>
      <c r="BA33" s="500"/>
      <c r="BB33" s="500"/>
      <c r="BC33" s="500"/>
      <c r="BD33" s="500"/>
      <c r="BE33" s="500"/>
      <c r="BF33" s="500"/>
      <c r="BG33" s="500"/>
      <c r="BH33" s="500"/>
      <c r="BI33" s="500"/>
      <c r="BJ33" s="500"/>
      <c r="BK33" s="500"/>
      <c r="BL33" s="500"/>
      <c r="BM33" s="500"/>
      <c r="BN33" s="500"/>
      <c r="BO33" s="500"/>
      <c r="BP33" s="500"/>
      <c r="BQ33" s="500"/>
      <c r="BR33" s="500"/>
      <c r="BS33" s="500"/>
      <c r="BT33" s="500"/>
      <c r="BU33" s="500"/>
      <c r="BV33" s="500"/>
      <c r="BW33" s="500"/>
      <c r="BX33" s="500"/>
      <c r="BY33" s="500"/>
      <c r="BZ33" s="500"/>
      <c r="CA33" s="500"/>
      <c r="CB33" s="500"/>
      <c r="CC33" s="500"/>
      <c r="CD33" s="500"/>
      <c r="CE33" s="500"/>
      <c r="CF33" s="500"/>
      <c r="CG33" s="500"/>
      <c r="CH33" s="500"/>
      <c r="CI33" s="500"/>
      <c r="CJ33" s="500"/>
      <c r="CK33" s="500"/>
      <c r="CL33" s="500"/>
      <c r="CM33" s="500"/>
      <c r="CN33" s="500"/>
      <c r="CO33" s="500"/>
      <c r="CP33" s="500"/>
      <c r="CQ33" s="500"/>
      <c r="CR33" s="500"/>
      <c r="CS33" s="500"/>
      <c r="CT33" s="500"/>
      <c r="CU33" s="500"/>
      <c r="CV33" s="500"/>
      <c r="CW33" s="500"/>
      <c r="CX33" s="500"/>
      <c r="CY33" s="500"/>
      <c r="CZ33" s="500"/>
      <c r="DA33" s="500"/>
      <c r="DB33" s="500"/>
      <c r="DC33" s="500"/>
      <c r="DD33" s="500"/>
      <c r="DE33" s="500"/>
      <c r="DF33" s="500"/>
      <c r="DG33" s="500"/>
      <c r="DH33" s="500"/>
      <c r="DI33" s="500"/>
      <c r="DJ33" s="500"/>
      <c r="DK33" s="500"/>
      <c r="DL33" s="500"/>
      <c r="DM33" s="500"/>
      <c r="DN33" s="500"/>
      <c r="DO33" s="500"/>
      <c r="DP33" s="500"/>
      <c r="DQ33" s="500"/>
      <c r="DR33" s="500"/>
      <c r="DS33" s="500"/>
      <c r="DT33" s="500"/>
      <c r="DU33" s="500"/>
      <c r="DV33" s="500"/>
      <c r="DW33" s="500"/>
      <c r="DX33" s="500"/>
      <c r="DY33" s="500"/>
      <c r="DZ33" s="500"/>
      <c r="EA33" s="500"/>
      <c r="EB33" s="500"/>
      <c r="EC33" s="500"/>
      <c r="ED33" s="500"/>
      <c r="EE33" s="500"/>
      <c r="EF33" s="500"/>
      <c r="EG33" s="500"/>
      <c r="EH33" s="500"/>
      <c r="EI33" s="500"/>
      <c r="EJ33" s="500"/>
      <c r="EK33" s="500"/>
      <c r="EL33" s="500"/>
      <c r="EM33" s="500"/>
      <c r="EN33" s="500"/>
      <c r="EO33" s="500"/>
      <c r="EP33" s="500"/>
      <c r="EQ33" s="500"/>
      <c r="ER33" s="500"/>
      <c r="ES33" s="500"/>
      <c r="ET33" s="500"/>
      <c r="EU33" s="500"/>
      <c r="EV33" s="500"/>
      <c r="EW33" s="500"/>
      <c r="EX33" s="500"/>
      <c r="EY33" s="500"/>
      <c r="EZ33" s="500"/>
      <c r="FA33" s="500"/>
      <c r="FB33" s="500"/>
      <c r="FC33" s="500"/>
      <c r="FD33" s="500"/>
      <c r="FE33" s="500"/>
      <c r="FF33" s="500"/>
      <c r="FG33" s="500"/>
      <c r="FH33" s="500"/>
      <c r="FI33" s="500"/>
      <c r="FJ33" s="500"/>
      <c r="FK33" s="500"/>
      <c r="FL33" s="500"/>
      <c r="FM33" s="500"/>
      <c r="FN33" s="500"/>
      <c r="FO33" s="500"/>
      <c r="FP33" s="500"/>
      <c r="FQ33" s="500"/>
      <c r="FR33" s="500"/>
      <c r="FS33" s="500"/>
      <c r="FT33" s="500"/>
      <c r="FU33" s="500"/>
      <c r="FV33" s="500"/>
      <c r="FW33" s="500"/>
      <c r="FX33" s="500"/>
      <c r="FY33" s="500"/>
      <c r="FZ33" s="500"/>
      <c r="GA33" s="500"/>
      <c r="GB33" s="500"/>
      <c r="GC33" s="500"/>
      <c r="GD33" s="500"/>
      <c r="GE33" s="500"/>
      <c r="GF33" s="500"/>
      <c r="GG33" s="500"/>
      <c r="GH33" s="500"/>
      <c r="GI33" s="500"/>
      <c r="GJ33" s="500"/>
      <c r="GK33" s="500"/>
      <c r="GL33" s="500"/>
      <c r="GM33" s="500"/>
      <c r="GN33" s="500"/>
      <c r="GO33" s="500"/>
      <c r="GP33" s="500"/>
      <c r="GQ33" s="500"/>
      <c r="GR33" s="500"/>
      <c r="GS33" s="500"/>
      <c r="GT33" s="500"/>
      <c r="GU33" s="500"/>
      <c r="GV33" s="500"/>
      <c r="GW33" s="500"/>
      <c r="GX33" s="500"/>
      <c r="GY33" s="500"/>
      <c r="GZ33" s="500"/>
      <c r="HA33" s="500"/>
      <c r="HB33" s="500"/>
      <c r="HC33" s="500"/>
      <c r="HD33" s="500"/>
      <c r="HE33" s="500"/>
      <c r="HF33" s="500"/>
      <c r="HG33" s="500"/>
      <c r="HH33" s="500"/>
      <c r="HI33" s="500"/>
      <c r="HJ33" s="500"/>
      <c r="HK33" s="500"/>
      <c r="HL33" s="500"/>
      <c r="HM33" s="500"/>
      <c r="HN33" s="500"/>
      <c r="HO33" s="500"/>
      <c r="HP33" s="500"/>
      <c r="HQ33" s="500"/>
      <c r="HR33" s="500"/>
      <c r="HS33" s="500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</row>
    <row r="34" spans="1:250">
      <c r="A34" s="511">
        <v>17</v>
      </c>
      <c r="B34" s="515" t="s">
        <v>517</v>
      </c>
      <c r="C34" s="517" t="s">
        <v>487</v>
      </c>
      <c r="D34" s="514">
        <v>390</v>
      </c>
      <c r="K34" s="500"/>
      <c r="L34" s="500"/>
      <c r="M34" s="500"/>
      <c r="N34" s="500"/>
      <c r="O34" s="500"/>
      <c r="P34" s="500"/>
      <c r="Q34" s="500"/>
      <c r="R34" s="500"/>
      <c r="S34" s="500"/>
      <c r="T34" s="500"/>
      <c r="U34" s="500"/>
      <c r="V34" s="500"/>
      <c r="W34" s="500"/>
      <c r="X34" s="500"/>
      <c r="Y34" s="500"/>
      <c r="Z34" s="500"/>
      <c r="AA34" s="500"/>
      <c r="AB34" s="500"/>
      <c r="AC34" s="500"/>
      <c r="AD34" s="500"/>
      <c r="AE34" s="500"/>
      <c r="AF34" s="500"/>
      <c r="AG34" s="500"/>
      <c r="AH34" s="500"/>
      <c r="AI34" s="500"/>
      <c r="AJ34" s="500"/>
      <c r="AK34" s="500"/>
      <c r="AL34" s="500"/>
      <c r="AM34" s="500"/>
      <c r="AN34" s="500"/>
      <c r="AO34" s="500"/>
      <c r="AP34" s="500"/>
      <c r="AQ34" s="500"/>
      <c r="AR34" s="500"/>
      <c r="AS34" s="500"/>
      <c r="AT34" s="500"/>
      <c r="AU34" s="500"/>
      <c r="AV34" s="500"/>
      <c r="AW34" s="500"/>
      <c r="AX34" s="500"/>
      <c r="AY34" s="500"/>
      <c r="AZ34" s="500"/>
      <c r="BA34" s="500"/>
      <c r="BB34" s="500"/>
      <c r="BC34" s="500"/>
      <c r="BD34" s="500"/>
      <c r="BE34" s="500"/>
      <c r="BF34" s="500"/>
      <c r="BG34" s="500"/>
      <c r="BH34" s="500"/>
      <c r="BI34" s="500"/>
      <c r="BJ34" s="500"/>
      <c r="BK34" s="500"/>
      <c r="BL34" s="500"/>
      <c r="BM34" s="500"/>
      <c r="BN34" s="500"/>
      <c r="BO34" s="500"/>
      <c r="BP34" s="500"/>
      <c r="BQ34" s="500"/>
      <c r="BR34" s="500"/>
      <c r="BS34" s="500"/>
      <c r="BT34" s="500"/>
      <c r="BU34" s="500"/>
      <c r="BV34" s="500"/>
      <c r="BW34" s="500"/>
      <c r="BX34" s="500"/>
      <c r="BY34" s="500"/>
      <c r="BZ34" s="500"/>
      <c r="CA34" s="500"/>
      <c r="CB34" s="500"/>
      <c r="CC34" s="500"/>
      <c r="CD34" s="500"/>
      <c r="CE34" s="500"/>
      <c r="CF34" s="500"/>
      <c r="CG34" s="500"/>
      <c r="CH34" s="500"/>
      <c r="CI34" s="500"/>
      <c r="CJ34" s="500"/>
      <c r="CK34" s="500"/>
      <c r="CL34" s="500"/>
      <c r="CM34" s="500"/>
      <c r="CN34" s="500"/>
      <c r="CO34" s="500"/>
      <c r="CP34" s="500"/>
      <c r="CQ34" s="500"/>
      <c r="CR34" s="500"/>
      <c r="CS34" s="500"/>
      <c r="CT34" s="500"/>
      <c r="CU34" s="500"/>
      <c r="CV34" s="500"/>
      <c r="CW34" s="500"/>
      <c r="CX34" s="500"/>
      <c r="CY34" s="500"/>
      <c r="CZ34" s="500"/>
      <c r="DA34" s="500"/>
      <c r="DB34" s="500"/>
      <c r="DC34" s="500"/>
      <c r="DD34" s="500"/>
      <c r="DE34" s="500"/>
      <c r="DF34" s="500"/>
      <c r="DG34" s="500"/>
      <c r="DH34" s="500"/>
      <c r="DI34" s="500"/>
      <c r="DJ34" s="500"/>
      <c r="DK34" s="500"/>
      <c r="DL34" s="500"/>
      <c r="DM34" s="500"/>
      <c r="DN34" s="500"/>
      <c r="DO34" s="500"/>
      <c r="DP34" s="500"/>
      <c r="DQ34" s="500"/>
      <c r="DR34" s="500"/>
      <c r="DS34" s="500"/>
      <c r="DT34" s="500"/>
      <c r="DU34" s="500"/>
      <c r="DV34" s="500"/>
      <c r="DW34" s="500"/>
      <c r="DX34" s="500"/>
      <c r="DY34" s="500"/>
      <c r="DZ34" s="500"/>
      <c r="EA34" s="500"/>
      <c r="EB34" s="500"/>
      <c r="EC34" s="500"/>
      <c r="ED34" s="500"/>
      <c r="EE34" s="500"/>
      <c r="EF34" s="500"/>
      <c r="EG34" s="500"/>
      <c r="EH34" s="500"/>
      <c r="EI34" s="500"/>
      <c r="EJ34" s="500"/>
      <c r="EK34" s="500"/>
      <c r="EL34" s="500"/>
      <c r="EM34" s="500"/>
      <c r="EN34" s="500"/>
      <c r="EO34" s="500"/>
      <c r="EP34" s="500"/>
      <c r="EQ34" s="500"/>
      <c r="ER34" s="500"/>
      <c r="ES34" s="500"/>
      <c r="ET34" s="500"/>
      <c r="EU34" s="500"/>
      <c r="EV34" s="500"/>
      <c r="EW34" s="500"/>
      <c r="EX34" s="500"/>
      <c r="EY34" s="500"/>
      <c r="EZ34" s="500"/>
      <c r="FA34" s="500"/>
      <c r="FB34" s="500"/>
      <c r="FC34" s="500"/>
      <c r="FD34" s="500"/>
      <c r="FE34" s="500"/>
      <c r="FF34" s="500"/>
      <c r="FG34" s="500"/>
      <c r="FH34" s="500"/>
      <c r="FI34" s="500"/>
      <c r="FJ34" s="500"/>
      <c r="FK34" s="500"/>
      <c r="FL34" s="500"/>
      <c r="FM34" s="500"/>
      <c r="FN34" s="500"/>
      <c r="FO34" s="500"/>
      <c r="FP34" s="500"/>
      <c r="FQ34" s="500"/>
      <c r="FR34" s="500"/>
      <c r="FS34" s="500"/>
      <c r="FT34" s="500"/>
      <c r="FU34" s="500"/>
      <c r="FV34" s="500"/>
      <c r="FW34" s="500"/>
      <c r="FX34" s="500"/>
      <c r="FY34" s="500"/>
      <c r="FZ34" s="500"/>
      <c r="GA34" s="500"/>
      <c r="GB34" s="500"/>
      <c r="GC34" s="500"/>
      <c r="GD34" s="500"/>
      <c r="GE34" s="500"/>
      <c r="GF34" s="500"/>
      <c r="GG34" s="500"/>
      <c r="GH34" s="500"/>
      <c r="GI34" s="500"/>
      <c r="GJ34" s="500"/>
      <c r="GK34" s="500"/>
      <c r="GL34" s="500"/>
      <c r="GM34" s="500"/>
      <c r="GN34" s="500"/>
      <c r="GO34" s="500"/>
      <c r="GP34" s="500"/>
      <c r="GQ34" s="500"/>
      <c r="GR34" s="500"/>
      <c r="GS34" s="500"/>
      <c r="GT34" s="500"/>
      <c r="GU34" s="500"/>
      <c r="GV34" s="500"/>
      <c r="GW34" s="500"/>
      <c r="GX34" s="500"/>
      <c r="GY34" s="500"/>
      <c r="GZ34" s="500"/>
      <c r="HA34" s="500"/>
      <c r="HB34" s="500"/>
      <c r="HC34" s="500"/>
      <c r="HD34" s="500"/>
      <c r="HE34" s="500"/>
      <c r="HF34" s="500"/>
      <c r="HG34" s="500"/>
      <c r="HH34" s="500"/>
      <c r="HI34" s="500"/>
      <c r="HJ34" s="500"/>
      <c r="HK34" s="500"/>
      <c r="HL34" s="500"/>
      <c r="HM34" s="500"/>
      <c r="HN34" s="500"/>
      <c r="HO34" s="500"/>
      <c r="HP34" s="500"/>
      <c r="HQ34" s="500"/>
      <c r="HR34" s="500"/>
      <c r="HS34" s="500"/>
      <c r="HT34" s="500"/>
      <c r="HU34" s="500"/>
      <c r="HV34" s="500"/>
      <c r="HW34" s="500"/>
      <c r="HX34" s="500"/>
      <c r="HY34" s="500"/>
      <c r="HZ34" s="500"/>
      <c r="IA34" s="500"/>
      <c r="IB34" s="500"/>
      <c r="IC34" s="500"/>
      <c r="ID34" s="500"/>
      <c r="IE34" s="500"/>
      <c r="IF34" s="500"/>
      <c r="IG34" s="500"/>
      <c r="IH34" s="500"/>
      <c r="II34" s="500"/>
      <c r="IJ34" s="500"/>
      <c r="IK34" s="500"/>
      <c r="IL34" s="500"/>
      <c r="IM34" s="500"/>
      <c r="IN34" s="500"/>
      <c r="IO34" s="500"/>
      <c r="IP34" s="500"/>
    </row>
    <row r="35" spans="1:250" ht="24.6" customHeight="1">
      <c r="A35" s="511">
        <v>18</v>
      </c>
      <c r="B35" s="515" t="s">
        <v>536</v>
      </c>
      <c r="C35" s="517" t="s">
        <v>487</v>
      </c>
      <c r="D35" s="514">
        <v>61.36</v>
      </c>
      <c r="K35" s="500"/>
      <c r="L35" s="500"/>
      <c r="M35" s="500"/>
      <c r="N35" s="500"/>
      <c r="O35" s="500"/>
      <c r="P35" s="500"/>
      <c r="Q35" s="500"/>
      <c r="R35" s="500"/>
      <c r="S35" s="500"/>
      <c r="T35" s="500"/>
      <c r="U35" s="500"/>
      <c r="V35" s="500"/>
      <c r="W35" s="500"/>
      <c r="X35" s="500"/>
      <c r="Y35" s="500"/>
      <c r="Z35" s="500"/>
      <c r="AA35" s="500"/>
      <c r="AB35" s="500"/>
      <c r="AC35" s="500"/>
      <c r="AD35" s="500"/>
      <c r="AE35" s="500"/>
      <c r="AF35" s="500"/>
      <c r="AG35" s="500"/>
      <c r="AH35" s="500"/>
      <c r="AI35" s="500"/>
      <c r="AJ35" s="500"/>
      <c r="AK35" s="500"/>
      <c r="AL35" s="500"/>
      <c r="AM35" s="500"/>
      <c r="AN35" s="500"/>
      <c r="AO35" s="500"/>
      <c r="AP35" s="500"/>
      <c r="AQ35" s="500"/>
      <c r="AR35" s="500"/>
      <c r="AS35" s="500"/>
      <c r="AT35" s="500"/>
      <c r="AU35" s="500"/>
      <c r="AV35" s="500"/>
      <c r="AW35" s="500"/>
      <c r="AX35" s="500"/>
      <c r="AY35" s="500"/>
      <c r="AZ35" s="500"/>
      <c r="BA35" s="500"/>
      <c r="BB35" s="500"/>
      <c r="BC35" s="500"/>
      <c r="BD35" s="500"/>
      <c r="BE35" s="500"/>
      <c r="BF35" s="500"/>
      <c r="BG35" s="500"/>
      <c r="BH35" s="500"/>
      <c r="BI35" s="500"/>
      <c r="BJ35" s="500"/>
      <c r="BK35" s="500"/>
      <c r="BL35" s="500"/>
      <c r="BM35" s="500"/>
      <c r="BN35" s="500"/>
      <c r="BO35" s="500"/>
      <c r="BP35" s="500"/>
      <c r="BQ35" s="500"/>
      <c r="BR35" s="500"/>
      <c r="BS35" s="500"/>
      <c r="BT35" s="500"/>
      <c r="BU35" s="500"/>
      <c r="BV35" s="500"/>
      <c r="BW35" s="500"/>
      <c r="BX35" s="500"/>
      <c r="BY35" s="500"/>
      <c r="BZ35" s="500"/>
      <c r="CA35" s="500"/>
      <c r="CB35" s="500"/>
      <c r="CC35" s="500"/>
      <c r="CD35" s="500"/>
      <c r="CE35" s="500"/>
      <c r="CF35" s="500"/>
      <c r="CG35" s="500"/>
      <c r="CH35" s="500"/>
      <c r="CI35" s="500"/>
      <c r="CJ35" s="500"/>
      <c r="CK35" s="500"/>
      <c r="CL35" s="500"/>
      <c r="CM35" s="500"/>
      <c r="CN35" s="500"/>
      <c r="CO35" s="500"/>
      <c r="CP35" s="500"/>
      <c r="CQ35" s="500"/>
      <c r="CR35" s="500"/>
      <c r="CS35" s="500"/>
      <c r="CT35" s="500"/>
      <c r="CU35" s="500"/>
      <c r="CV35" s="500"/>
      <c r="CW35" s="500"/>
      <c r="CX35" s="500"/>
      <c r="CY35" s="500"/>
      <c r="CZ35" s="500"/>
      <c r="DA35" s="500"/>
      <c r="DB35" s="500"/>
      <c r="DC35" s="500"/>
      <c r="DD35" s="500"/>
      <c r="DE35" s="500"/>
      <c r="DF35" s="500"/>
      <c r="DG35" s="500"/>
      <c r="DH35" s="500"/>
      <c r="DI35" s="500"/>
      <c r="DJ35" s="500"/>
      <c r="DK35" s="500"/>
      <c r="DL35" s="500"/>
      <c r="DM35" s="500"/>
      <c r="DN35" s="500"/>
      <c r="DO35" s="500"/>
      <c r="DP35" s="500"/>
      <c r="DQ35" s="500"/>
      <c r="DR35" s="500"/>
      <c r="DS35" s="500"/>
      <c r="DT35" s="500"/>
      <c r="DU35" s="500"/>
      <c r="DV35" s="500"/>
      <c r="DW35" s="500"/>
      <c r="DX35" s="500"/>
      <c r="DY35" s="500"/>
      <c r="DZ35" s="500"/>
      <c r="EA35" s="500"/>
      <c r="EB35" s="500"/>
      <c r="EC35" s="500"/>
      <c r="ED35" s="500"/>
      <c r="EE35" s="500"/>
      <c r="EF35" s="500"/>
      <c r="EG35" s="500"/>
      <c r="EH35" s="500"/>
      <c r="EI35" s="500"/>
      <c r="EJ35" s="500"/>
      <c r="EK35" s="500"/>
      <c r="EL35" s="500"/>
      <c r="EM35" s="500"/>
      <c r="EN35" s="500"/>
      <c r="EO35" s="500"/>
      <c r="EP35" s="500"/>
      <c r="EQ35" s="500"/>
      <c r="ER35" s="500"/>
      <c r="ES35" s="500"/>
      <c r="ET35" s="500"/>
      <c r="EU35" s="500"/>
      <c r="EV35" s="500"/>
      <c r="EW35" s="500"/>
      <c r="EX35" s="500"/>
      <c r="EY35" s="500"/>
      <c r="EZ35" s="500"/>
      <c r="FA35" s="500"/>
      <c r="FB35" s="500"/>
      <c r="FC35" s="500"/>
      <c r="FD35" s="500"/>
      <c r="FE35" s="500"/>
      <c r="FF35" s="500"/>
      <c r="FG35" s="500"/>
      <c r="FH35" s="500"/>
      <c r="FI35" s="500"/>
      <c r="FJ35" s="500"/>
      <c r="FK35" s="500"/>
      <c r="FL35" s="500"/>
      <c r="FM35" s="500"/>
      <c r="FN35" s="500"/>
      <c r="FO35" s="500"/>
      <c r="FP35" s="500"/>
      <c r="FQ35" s="500"/>
      <c r="FR35" s="500"/>
      <c r="FS35" s="500"/>
      <c r="FT35" s="500"/>
      <c r="FU35" s="500"/>
      <c r="FV35" s="500"/>
      <c r="FW35" s="500"/>
      <c r="FX35" s="500"/>
      <c r="FY35" s="500"/>
      <c r="FZ35" s="500"/>
      <c r="GA35" s="500"/>
      <c r="GB35" s="500"/>
      <c r="GC35" s="500"/>
      <c r="GD35" s="500"/>
      <c r="GE35" s="500"/>
      <c r="GF35" s="500"/>
      <c r="GG35" s="500"/>
      <c r="GH35" s="500"/>
      <c r="GI35" s="500"/>
      <c r="GJ35" s="500"/>
      <c r="GK35" s="500"/>
      <c r="GL35" s="500"/>
      <c r="GM35" s="500"/>
      <c r="GN35" s="500"/>
      <c r="GO35" s="500"/>
      <c r="GP35" s="500"/>
      <c r="GQ35" s="500"/>
      <c r="GR35" s="500"/>
      <c r="GS35" s="500"/>
      <c r="GT35" s="500"/>
      <c r="GU35" s="500"/>
      <c r="GV35" s="500"/>
      <c r="GW35" s="500"/>
      <c r="GX35" s="500"/>
      <c r="GY35" s="500"/>
      <c r="GZ35" s="500"/>
      <c r="HA35" s="500"/>
      <c r="HB35" s="500"/>
      <c r="HC35" s="500"/>
      <c r="HD35" s="500"/>
      <c r="HE35" s="500"/>
      <c r="HF35" s="500"/>
      <c r="HG35" s="500"/>
      <c r="HH35" s="500"/>
      <c r="HI35" s="500"/>
      <c r="HJ35" s="500"/>
      <c r="HK35" s="500"/>
      <c r="HL35" s="500"/>
      <c r="HM35" s="500"/>
      <c r="HN35" s="500"/>
      <c r="HO35" s="500"/>
      <c r="HP35" s="500"/>
      <c r="HQ35" s="500"/>
      <c r="HR35" s="500"/>
      <c r="HS35" s="500"/>
      <c r="HT35" s="500"/>
      <c r="HU35" s="500"/>
      <c r="HV35" s="500"/>
      <c r="HW35" s="500"/>
      <c r="HX35" s="500"/>
      <c r="HY35" s="500"/>
      <c r="HZ35" s="500"/>
      <c r="IA35" s="500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</row>
    <row r="36" spans="1:250">
      <c r="A36" s="511">
        <v>19</v>
      </c>
      <c r="B36" s="518" t="s">
        <v>537</v>
      </c>
      <c r="C36" s="517" t="s">
        <v>487</v>
      </c>
      <c r="D36" s="514">
        <v>15</v>
      </c>
      <c r="K36" s="500"/>
      <c r="L36" s="500"/>
      <c r="M36" s="500"/>
      <c r="N36" s="500"/>
      <c r="O36" s="500"/>
      <c r="P36" s="500"/>
      <c r="Q36" s="500"/>
      <c r="R36" s="500"/>
      <c r="S36" s="500"/>
      <c r="T36" s="500"/>
      <c r="U36" s="500"/>
      <c r="V36" s="500"/>
      <c r="W36" s="500"/>
      <c r="X36" s="500"/>
      <c r="Y36" s="500"/>
      <c r="Z36" s="500"/>
      <c r="AA36" s="500"/>
      <c r="AB36" s="500"/>
      <c r="AC36" s="500"/>
      <c r="AD36" s="500"/>
      <c r="AE36" s="500"/>
      <c r="AF36" s="500"/>
      <c r="AG36" s="500"/>
      <c r="AH36" s="500"/>
      <c r="AI36" s="500"/>
      <c r="AJ36" s="500"/>
      <c r="AK36" s="500"/>
      <c r="AL36" s="500"/>
      <c r="AM36" s="500"/>
      <c r="AN36" s="500"/>
      <c r="AO36" s="500"/>
      <c r="AP36" s="500"/>
      <c r="AQ36" s="500"/>
      <c r="AR36" s="500"/>
      <c r="AS36" s="500"/>
      <c r="AT36" s="500"/>
      <c r="AU36" s="500"/>
      <c r="AV36" s="500"/>
      <c r="AW36" s="500"/>
      <c r="AX36" s="500"/>
      <c r="AY36" s="500"/>
      <c r="AZ36" s="500"/>
      <c r="BA36" s="500"/>
      <c r="BB36" s="500"/>
      <c r="BC36" s="500"/>
      <c r="BD36" s="500"/>
      <c r="BE36" s="500"/>
      <c r="BF36" s="500"/>
      <c r="BG36" s="500"/>
      <c r="BH36" s="500"/>
      <c r="BI36" s="500"/>
      <c r="BJ36" s="500"/>
      <c r="BK36" s="500"/>
      <c r="BL36" s="500"/>
      <c r="BM36" s="500"/>
      <c r="BN36" s="500"/>
      <c r="BO36" s="500"/>
      <c r="BP36" s="500"/>
      <c r="BQ36" s="500"/>
      <c r="BR36" s="500"/>
      <c r="BS36" s="500"/>
      <c r="BT36" s="500"/>
      <c r="BU36" s="500"/>
      <c r="BV36" s="500"/>
      <c r="BW36" s="500"/>
      <c r="BX36" s="500"/>
      <c r="BY36" s="500"/>
      <c r="BZ36" s="500"/>
      <c r="CA36" s="500"/>
      <c r="CB36" s="500"/>
      <c r="CC36" s="500"/>
      <c r="CD36" s="500"/>
      <c r="CE36" s="500"/>
      <c r="CF36" s="500"/>
      <c r="CG36" s="500"/>
      <c r="CH36" s="500"/>
      <c r="CI36" s="500"/>
      <c r="CJ36" s="500"/>
      <c r="CK36" s="500"/>
      <c r="CL36" s="500"/>
      <c r="CM36" s="500"/>
      <c r="CN36" s="500"/>
      <c r="CO36" s="500"/>
      <c r="CP36" s="500"/>
      <c r="CQ36" s="500"/>
      <c r="CR36" s="500"/>
      <c r="CS36" s="500"/>
      <c r="CT36" s="500"/>
      <c r="CU36" s="500"/>
      <c r="CV36" s="500"/>
      <c r="CW36" s="500"/>
      <c r="CX36" s="500"/>
      <c r="CY36" s="500"/>
      <c r="CZ36" s="500"/>
      <c r="DA36" s="500"/>
      <c r="DB36" s="500"/>
      <c r="DC36" s="500"/>
      <c r="DD36" s="500"/>
      <c r="DE36" s="500"/>
      <c r="DF36" s="500"/>
      <c r="DG36" s="500"/>
      <c r="DH36" s="500"/>
      <c r="DI36" s="500"/>
      <c r="DJ36" s="500"/>
      <c r="DK36" s="500"/>
      <c r="DL36" s="500"/>
      <c r="DM36" s="500"/>
      <c r="DN36" s="500"/>
      <c r="DO36" s="500"/>
      <c r="DP36" s="500"/>
      <c r="DQ36" s="500"/>
      <c r="DR36" s="500"/>
      <c r="DS36" s="500"/>
      <c r="DT36" s="500"/>
      <c r="DU36" s="500"/>
      <c r="DV36" s="500"/>
      <c r="DW36" s="500"/>
      <c r="DX36" s="500"/>
      <c r="DY36" s="500"/>
      <c r="DZ36" s="500"/>
      <c r="EA36" s="500"/>
      <c r="EB36" s="500"/>
      <c r="EC36" s="500"/>
      <c r="ED36" s="500"/>
      <c r="EE36" s="500"/>
      <c r="EF36" s="500"/>
      <c r="EG36" s="500"/>
      <c r="EH36" s="500"/>
      <c r="EI36" s="500"/>
      <c r="EJ36" s="500"/>
      <c r="EK36" s="500"/>
      <c r="EL36" s="500"/>
      <c r="EM36" s="500"/>
      <c r="EN36" s="500"/>
      <c r="EO36" s="500"/>
      <c r="EP36" s="500"/>
      <c r="EQ36" s="500"/>
      <c r="ER36" s="500"/>
      <c r="ES36" s="500"/>
      <c r="ET36" s="500"/>
      <c r="EU36" s="500"/>
      <c r="EV36" s="500"/>
      <c r="EW36" s="500"/>
      <c r="EX36" s="500"/>
      <c r="EY36" s="500"/>
      <c r="EZ36" s="500"/>
      <c r="FA36" s="500"/>
      <c r="FB36" s="500"/>
      <c r="FC36" s="500"/>
      <c r="FD36" s="500"/>
      <c r="FE36" s="500"/>
      <c r="FF36" s="500"/>
      <c r="FG36" s="500"/>
      <c r="FH36" s="500"/>
      <c r="FI36" s="500"/>
      <c r="FJ36" s="500"/>
      <c r="FK36" s="500"/>
      <c r="FL36" s="500"/>
      <c r="FM36" s="500"/>
      <c r="FN36" s="500"/>
      <c r="FO36" s="500"/>
      <c r="FP36" s="500"/>
      <c r="FQ36" s="500"/>
      <c r="FR36" s="500"/>
      <c r="FS36" s="500"/>
      <c r="FT36" s="500"/>
      <c r="FU36" s="500"/>
      <c r="FV36" s="500"/>
      <c r="FW36" s="500"/>
      <c r="FX36" s="500"/>
      <c r="FY36" s="500"/>
      <c r="FZ36" s="500"/>
      <c r="GA36" s="500"/>
      <c r="GB36" s="500"/>
      <c r="GC36" s="500"/>
      <c r="GD36" s="500"/>
      <c r="GE36" s="500"/>
      <c r="GF36" s="500"/>
      <c r="GG36" s="500"/>
      <c r="GH36" s="500"/>
      <c r="GI36" s="500"/>
      <c r="GJ36" s="500"/>
      <c r="GK36" s="500"/>
      <c r="GL36" s="500"/>
      <c r="GM36" s="500"/>
      <c r="GN36" s="500"/>
      <c r="GO36" s="500"/>
      <c r="GP36" s="500"/>
      <c r="GQ36" s="500"/>
      <c r="GR36" s="500"/>
      <c r="GS36" s="500"/>
      <c r="GT36" s="500"/>
      <c r="GU36" s="500"/>
      <c r="GV36" s="500"/>
      <c r="GW36" s="500"/>
      <c r="GX36" s="500"/>
      <c r="GY36" s="500"/>
      <c r="GZ36" s="500"/>
      <c r="HA36" s="500"/>
      <c r="HB36" s="500"/>
      <c r="HC36" s="500"/>
      <c r="HD36" s="500"/>
      <c r="HE36" s="500"/>
      <c r="HF36" s="500"/>
      <c r="HG36" s="500"/>
      <c r="HH36" s="500"/>
      <c r="HI36" s="500"/>
      <c r="HJ36" s="500"/>
      <c r="HK36" s="500"/>
      <c r="HL36" s="500"/>
      <c r="HM36" s="500"/>
      <c r="HN36" s="500"/>
      <c r="HO36" s="500"/>
      <c r="HP36" s="500"/>
      <c r="HQ36" s="500"/>
      <c r="HR36" s="500"/>
      <c r="HS36" s="500"/>
      <c r="HT36" s="500"/>
      <c r="HU36" s="500"/>
      <c r="HV36" s="500"/>
      <c r="HW36" s="500"/>
      <c r="HX36" s="500"/>
      <c r="HY36" s="500"/>
      <c r="HZ36" s="500"/>
      <c r="IA36" s="500"/>
      <c r="IB36" s="500"/>
      <c r="IC36" s="500"/>
      <c r="ID36" s="500"/>
      <c r="IE36" s="500"/>
      <c r="IF36" s="500"/>
      <c r="IG36" s="500"/>
      <c r="IH36" s="500"/>
      <c r="II36" s="500"/>
      <c r="IJ36" s="500"/>
      <c r="IK36" s="500"/>
      <c r="IL36" s="500"/>
      <c r="IM36" s="500"/>
      <c r="IN36" s="500"/>
      <c r="IO36" s="500"/>
      <c r="IP36" s="500"/>
    </row>
    <row r="37" spans="1:250" ht="25.5">
      <c r="A37" s="511">
        <v>20</v>
      </c>
      <c r="B37" s="515" t="s">
        <v>609</v>
      </c>
      <c r="C37" s="517" t="s">
        <v>487</v>
      </c>
      <c r="D37" s="514">
        <v>38.700000000000003</v>
      </c>
      <c r="K37" s="500"/>
      <c r="L37" s="500"/>
      <c r="M37" s="500"/>
      <c r="N37" s="500"/>
      <c r="O37" s="500"/>
      <c r="P37" s="500"/>
      <c r="Q37" s="500"/>
      <c r="R37" s="500"/>
      <c r="S37" s="500"/>
      <c r="T37" s="500"/>
      <c r="U37" s="500"/>
      <c r="V37" s="500"/>
      <c r="W37" s="500"/>
      <c r="X37" s="500"/>
      <c r="Y37" s="500"/>
      <c r="Z37" s="500"/>
      <c r="AA37" s="500"/>
      <c r="AB37" s="500"/>
      <c r="AC37" s="500"/>
      <c r="AD37" s="500"/>
      <c r="AE37" s="500"/>
      <c r="AF37" s="500"/>
      <c r="AG37" s="500"/>
      <c r="AH37" s="500"/>
      <c r="AI37" s="500"/>
      <c r="AJ37" s="500"/>
      <c r="AK37" s="500"/>
      <c r="AL37" s="500"/>
      <c r="AM37" s="500"/>
      <c r="AN37" s="500"/>
      <c r="AO37" s="500"/>
      <c r="AP37" s="500"/>
      <c r="AQ37" s="500"/>
      <c r="AR37" s="500"/>
      <c r="AS37" s="500"/>
      <c r="AT37" s="500"/>
      <c r="AU37" s="500"/>
      <c r="AV37" s="500"/>
      <c r="AW37" s="500"/>
      <c r="AX37" s="500"/>
      <c r="AY37" s="500"/>
      <c r="AZ37" s="500"/>
      <c r="BA37" s="500"/>
      <c r="BB37" s="500"/>
      <c r="BC37" s="500"/>
      <c r="BD37" s="500"/>
      <c r="BE37" s="500"/>
      <c r="BF37" s="500"/>
      <c r="BG37" s="500"/>
      <c r="BH37" s="500"/>
      <c r="BI37" s="500"/>
      <c r="BJ37" s="500"/>
      <c r="BK37" s="500"/>
      <c r="BL37" s="500"/>
      <c r="BM37" s="500"/>
      <c r="BN37" s="500"/>
      <c r="BO37" s="500"/>
      <c r="BP37" s="500"/>
      <c r="BQ37" s="500"/>
      <c r="BR37" s="500"/>
      <c r="BS37" s="500"/>
      <c r="BT37" s="500"/>
      <c r="BU37" s="500"/>
      <c r="BV37" s="500"/>
      <c r="BW37" s="500"/>
      <c r="BX37" s="500"/>
      <c r="BY37" s="500"/>
      <c r="BZ37" s="500"/>
      <c r="CA37" s="500"/>
      <c r="CB37" s="500"/>
      <c r="CC37" s="500"/>
      <c r="CD37" s="500"/>
      <c r="CE37" s="500"/>
      <c r="CF37" s="500"/>
      <c r="CG37" s="500"/>
      <c r="CH37" s="500"/>
      <c r="CI37" s="500"/>
      <c r="CJ37" s="500"/>
      <c r="CK37" s="500"/>
      <c r="CL37" s="500"/>
      <c r="CM37" s="500"/>
      <c r="CN37" s="500"/>
      <c r="CO37" s="500"/>
      <c r="CP37" s="500"/>
      <c r="CQ37" s="500"/>
      <c r="CR37" s="500"/>
      <c r="CS37" s="500"/>
      <c r="CT37" s="500"/>
      <c r="CU37" s="500"/>
      <c r="CV37" s="500"/>
      <c r="CW37" s="500"/>
      <c r="CX37" s="500"/>
      <c r="CY37" s="500"/>
      <c r="CZ37" s="500"/>
      <c r="DA37" s="500"/>
      <c r="DB37" s="500"/>
      <c r="DC37" s="500"/>
      <c r="DD37" s="500"/>
      <c r="DE37" s="500"/>
      <c r="DF37" s="500"/>
      <c r="DG37" s="500"/>
      <c r="DH37" s="500"/>
      <c r="DI37" s="500"/>
      <c r="DJ37" s="500"/>
      <c r="DK37" s="500"/>
      <c r="DL37" s="500"/>
      <c r="DM37" s="500"/>
      <c r="DN37" s="500"/>
      <c r="DO37" s="500"/>
      <c r="DP37" s="500"/>
      <c r="DQ37" s="500"/>
      <c r="DR37" s="500"/>
      <c r="DS37" s="500"/>
      <c r="DT37" s="500"/>
      <c r="DU37" s="500"/>
      <c r="DV37" s="500"/>
      <c r="DW37" s="500"/>
      <c r="DX37" s="500"/>
      <c r="DY37" s="500"/>
      <c r="DZ37" s="500"/>
      <c r="EA37" s="500"/>
      <c r="EB37" s="500"/>
      <c r="EC37" s="500"/>
      <c r="ED37" s="500"/>
      <c r="EE37" s="500"/>
      <c r="EF37" s="500"/>
      <c r="EG37" s="500"/>
      <c r="EH37" s="500"/>
      <c r="EI37" s="500"/>
      <c r="EJ37" s="500"/>
      <c r="EK37" s="500"/>
      <c r="EL37" s="500"/>
      <c r="EM37" s="500"/>
      <c r="EN37" s="500"/>
      <c r="EO37" s="500"/>
      <c r="EP37" s="500"/>
      <c r="EQ37" s="500"/>
      <c r="ER37" s="500"/>
      <c r="ES37" s="500"/>
      <c r="ET37" s="500"/>
      <c r="EU37" s="500"/>
      <c r="EV37" s="500"/>
      <c r="EW37" s="500"/>
      <c r="EX37" s="500"/>
      <c r="EY37" s="500"/>
      <c r="EZ37" s="500"/>
      <c r="FA37" s="500"/>
      <c r="FB37" s="500"/>
      <c r="FC37" s="500"/>
      <c r="FD37" s="500"/>
      <c r="FE37" s="500"/>
      <c r="FF37" s="500"/>
      <c r="FG37" s="500"/>
      <c r="FH37" s="500"/>
      <c r="FI37" s="500"/>
      <c r="FJ37" s="500"/>
      <c r="FK37" s="500"/>
      <c r="FL37" s="500"/>
      <c r="FM37" s="500"/>
      <c r="FN37" s="500"/>
      <c r="FO37" s="500"/>
      <c r="FP37" s="500"/>
      <c r="FQ37" s="500"/>
      <c r="FR37" s="500"/>
      <c r="FS37" s="500"/>
      <c r="FT37" s="500"/>
      <c r="FU37" s="500"/>
      <c r="FV37" s="500"/>
      <c r="FW37" s="500"/>
      <c r="FX37" s="500"/>
      <c r="FY37" s="500"/>
      <c r="FZ37" s="500"/>
      <c r="GA37" s="500"/>
      <c r="GB37" s="500"/>
      <c r="GC37" s="500"/>
      <c r="GD37" s="500"/>
      <c r="GE37" s="500"/>
      <c r="GF37" s="500"/>
      <c r="GG37" s="500"/>
      <c r="GH37" s="500"/>
      <c r="GI37" s="500"/>
      <c r="GJ37" s="500"/>
      <c r="GK37" s="500"/>
      <c r="GL37" s="500"/>
      <c r="GM37" s="500"/>
      <c r="GN37" s="500"/>
      <c r="GO37" s="500"/>
      <c r="GP37" s="500"/>
      <c r="GQ37" s="500"/>
      <c r="GR37" s="500"/>
      <c r="GS37" s="500"/>
      <c r="GT37" s="500"/>
      <c r="GU37" s="500"/>
      <c r="GV37" s="500"/>
      <c r="GW37" s="500"/>
      <c r="GX37" s="500"/>
      <c r="GY37" s="500"/>
      <c r="GZ37" s="500"/>
      <c r="HA37" s="500"/>
      <c r="HB37" s="500"/>
      <c r="HC37" s="500"/>
      <c r="HD37" s="500"/>
      <c r="HE37" s="500"/>
      <c r="HF37" s="500"/>
      <c r="HG37" s="500"/>
      <c r="HH37" s="500"/>
      <c r="HI37" s="500"/>
      <c r="HJ37" s="500"/>
      <c r="HK37" s="500"/>
      <c r="HL37" s="500"/>
      <c r="HM37" s="500"/>
      <c r="HN37" s="500"/>
      <c r="HO37" s="500"/>
      <c r="HP37" s="500"/>
      <c r="HQ37" s="500"/>
      <c r="HR37" s="500"/>
      <c r="HS37" s="500"/>
      <c r="HT37" s="500"/>
      <c r="HU37" s="500"/>
      <c r="HV37" s="500"/>
      <c r="HW37" s="500"/>
      <c r="HX37" s="500"/>
      <c r="HY37" s="500"/>
      <c r="HZ37" s="500"/>
      <c r="IA37" s="500"/>
      <c r="IB37" s="500"/>
      <c r="IC37" s="500"/>
      <c r="ID37" s="500"/>
      <c r="IE37" s="500"/>
      <c r="IF37" s="500"/>
      <c r="IG37" s="500"/>
      <c r="IH37" s="500"/>
      <c r="II37" s="500"/>
      <c r="IJ37" s="500"/>
      <c r="IK37" s="500"/>
      <c r="IL37" s="500"/>
      <c r="IM37" s="500"/>
      <c r="IN37" s="500"/>
      <c r="IO37" s="500"/>
      <c r="IP37" s="500"/>
    </row>
    <row r="38" spans="1:250">
      <c r="A38" s="511">
        <v>21</v>
      </c>
      <c r="B38" s="512" t="s">
        <v>538</v>
      </c>
      <c r="C38" s="513" t="s">
        <v>487</v>
      </c>
      <c r="D38" s="514">
        <v>12</v>
      </c>
      <c r="G38" s="500"/>
      <c r="H38" s="500"/>
      <c r="I38" s="500"/>
      <c r="J38" s="500"/>
      <c r="K38" s="500"/>
      <c r="L38" s="500"/>
      <c r="M38" s="500"/>
      <c r="N38" s="500"/>
      <c r="O38" s="500"/>
      <c r="P38" s="500"/>
      <c r="Q38" s="500"/>
      <c r="R38" s="500"/>
      <c r="S38" s="500"/>
      <c r="T38" s="500"/>
      <c r="U38" s="500"/>
      <c r="V38" s="500"/>
      <c r="W38" s="500"/>
      <c r="X38" s="500"/>
      <c r="Y38" s="500"/>
      <c r="Z38" s="500"/>
      <c r="AA38" s="500"/>
      <c r="AB38" s="500"/>
      <c r="AC38" s="500"/>
      <c r="AD38" s="500"/>
      <c r="AE38" s="500"/>
      <c r="AF38" s="500"/>
      <c r="AG38" s="500"/>
      <c r="AH38" s="500"/>
      <c r="AI38" s="500"/>
      <c r="AJ38" s="500"/>
      <c r="AK38" s="500"/>
      <c r="AL38" s="500"/>
      <c r="AM38" s="500"/>
      <c r="AN38" s="500"/>
      <c r="AO38" s="500"/>
      <c r="AP38" s="500"/>
      <c r="AQ38" s="500"/>
      <c r="AR38" s="500"/>
      <c r="AS38" s="500"/>
      <c r="AT38" s="500"/>
      <c r="AU38" s="500"/>
      <c r="AV38" s="500"/>
      <c r="AW38" s="500"/>
      <c r="AX38" s="500"/>
      <c r="AY38" s="500"/>
      <c r="AZ38" s="500"/>
      <c r="BA38" s="500"/>
      <c r="BB38" s="500"/>
      <c r="BC38" s="500"/>
      <c r="BD38" s="500"/>
      <c r="BE38" s="500"/>
      <c r="BF38" s="500"/>
      <c r="BG38" s="500"/>
      <c r="BH38" s="500"/>
      <c r="BI38" s="500"/>
      <c r="BJ38" s="500"/>
      <c r="BK38" s="500"/>
      <c r="BL38" s="500"/>
      <c r="BM38" s="500"/>
      <c r="BN38" s="500"/>
      <c r="BO38" s="500"/>
      <c r="BP38" s="500"/>
      <c r="BQ38" s="500"/>
      <c r="BR38" s="500"/>
      <c r="BS38" s="500"/>
      <c r="BT38" s="500"/>
      <c r="BU38" s="500"/>
      <c r="BV38" s="500"/>
      <c r="BW38" s="500"/>
      <c r="BX38" s="500"/>
      <c r="BY38" s="500"/>
      <c r="BZ38" s="500"/>
      <c r="CA38" s="500"/>
      <c r="CB38" s="500"/>
      <c r="CC38" s="500"/>
      <c r="CD38" s="500"/>
      <c r="CE38" s="500"/>
      <c r="CF38" s="500"/>
      <c r="CG38" s="500"/>
      <c r="CH38" s="500"/>
      <c r="CI38" s="500"/>
      <c r="CJ38" s="500"/>
      <c r="CK38" s="500"/>
      <c r="CL38" s="500"/>
      <c r="CM38" s="500"/>
      <c r="CN38" s="500"/>
      <c r="CO38" s="500"/>
      <c r="CP38" s="500"/>
      <c r="CQ38" s="500"/>
      <c r="CR38" s="500"/>
      <c r="CS38" s="500"/>
      <c r="CT38" s="500"/>
      <c r="CU38" s="500"/>
      <c r="CV38" s="500"/>
      <c r="CW38" s="500"/>
      <c r="CX38" s="500"/>
      <c r="CY38" s="500"/>
      <c r="CZ38" s="500"/>
      <c r="DA38" s="500"/>
      <c r="DB38" s="500"/>
      <c r="DC38" s="500"/>
      <c r="DD38" s="500"/>
      <c r="DE38" s="500"/>
      <c r="DF38" s="500"/>
      <c r="DG38" s="500"/>
      <c r="DH38" s="500"/>
      <c r="DI38" s="500"/>
      <c r="DJ38" s="500"/>
      <c r="DK38" s="500"/>
      <c r="DL38" s="500"/>
      <c r="DM38" s="500"/>
      <c r="DN38" s="500"/>
      <c r="DO38" s="500"/>
      <c r="DP38" s="500"/>
      <c r="DQ38" s="500"/>
      <c r="DR38" s="500"/>
      <c r="DS38" s="500"/>
      <c r="DT38" s="500"/>
      <c r="DU38" s="500"/>
      <c r="DV38" s="500"/>
      <c r="DW38" s="500"/>
      <c r="DX38" s="500"/>
      <c r="DY38" s="500"/>
      <c r="DZ38" s="500"/>
      <c r="EA38" s="500"/>
      <c r="EB38" s="500"/>
      <c r="EC38" s="500"/>
      <c r="ED38" s="500"/>
      <c r="EE38" s="500"/>
      <c r="EF38" s="500"/>
      <c r="EG38" s="500"/>
      <c r="EH38" s="500"/>
      <c r="EI38" s="500"/>
      <c r="EJ38" s="500"/>
      <c r="EK38" s="500"/>
      <c r="EL38" s="500"/>
      <c r="EM38" s="500"/>
      <c r="EN38" s="500"/>
      <c r="EO38" s="500"/>
      <c r="EP38" s="500"/>
      <c r="EQ38" s="500"/>
      <c r="ER38" s="500"/>
      <c r="ES38" s="500"/>
      <c r="ET38" s="500"/>
      <c r="EU38" s="500"/>
      <c r="EV38" s="500"/>
      <c r="EW38" s="500"/>
      <c r="EX38" s="500"/>
      <c r="EY38" s="500"/>
      <c r="EZ38" s="500"/>
      <c r="FA38" s="500"/>
      <c r="FB38" s="500"/>
      <c r="FC38" s="500"/>
      <c r="FD38" s="500"/>
      <c r="FE38" s="500"/>
      <c r="FF38" s="500"/>
      <c r="FG38" s="500"/>
      <c r="FH38" s="500"/>
      <c r="FI38" s="500"/>
      <c r="FJ38" s="500"/>
      <c r="FK38" s="500"/>
      <c r="FL38" s="500"/>
      <c r="FM38" s="500"/>
      <c r="FN38" s="500"/>
      <c r="FO38" s="500"/>
      <c r="FP38" s="500"/>
      <c r="FQ38" s="500"/>
      <c r="FR38" s="500"/>
      <c r="FS38" s="500"/>
      <c r="FT38" s="500"/>
      <c r="FU38" s="500"/>
      <c r="FV38" s="500"/>
      <c r="FW38" s="500"/>
      <c r="FX38" s="500"/>
      <c r="FY38" s="500"/>
      <c r="FZ38" s="500"/>
      <c r="GA38" s="500"/>
      <c r="GB38" s="500"/>
      <c r="GC38" s="500"/>
      <c r="GD38" s="500"/>
      <c r="GE38" s="500"/>
      <c r="GF38" s="500"/>
      <c r="GG38" s="500"/>
      <c r="GH38" s="500"/>
      <c r="GI38" s="500"/>
      <c r="GJ38" s="500"/>
      <c r="GK38" s="500"/>
      <c r="GL38" s="500"/>
      <c r="GM38" s="500"/>
      <c r="GN38" s="500"/>
      <c r="GO38" s="500"/>
      <c r="GP38" s="500"/>
      <c r="GQ38" s="500"/>
      <c r="GR38" s="500"/>
      <c r="GS38" s="500"/>
      <c r="GT38" s="500"/>
      <c r="GU38" s="500"/>
      <c r="GV38" s="500"/>
      <c r="GW38" s="500"/>
      <c r="GX38" s="500"/>
      <c r="GY38" s="500"/>
      <c r="GZ38" s="500"/>
      <c r="HA38" s="500"/>
      <c r="HB38" s="500"/>
      <c r="HC38" s="500"/>
      <c r="HD38" s="500"/>
      <c r="HE38" s="500"/>
      <c r="HF38" s="500"/>
      <c r="HG38" s="500"/>
      <c r="HH38" s="500"/>
      <c r="HI38" s="500"/>
      <c r="HJ38" s="500"/>
      <c r="HK38" s="500"/>
      <c r="HL38" s="500"/>
      <c r="HM38" s="500"/>
      <c r="HN38" s="500"/>
      <c r="HO38" s="500"/>
      <c r="HP38" s="500"/>
      <c r="HQ38" s="500"/>
      <c r="HR38" s="500"/>
      <c r="HS38" s="500"/>
      <c r="HT38" s="500"/>
      <c r="HU38" s="500"/>
      <c r="HV38" s="500"/>
      <c r="HW38" s="500"/>
      <c r="HX38" s="500"/>
      <c r="HY38" s="500"/>
      <c r="HZ38" s="500"/>
      <c r="IA38" s="500"/>
      <c r="IB38" s="500"/>
      <c r="IC38" s="500"/>
      <c r="ID38" s="500"/>
      <c r="IE38" s="500"/>
      <c r="IF38" s="500"/>
      <c r="IG38" s="500"/>
      <c r="IH38" s="500"/>
      <c r="II38" s="500"/>
      <c r="IJ38" s="500"/>
      <c r="IK38" s="500"/>
      <c r="IL38" s="500"/>
      <c r="IM38" s="500"/>
      <c r="IN38" s="500"/>
      <c r="IO38" s="500"/>
      <c r="IP38" s="500"/>
    </row>
    <row r="39" spans="1:250">
      <c r="A39" s="511">
        <v>22</v>
      </c>
      <c r="B39" s="518" t="s">
        <v>539</v>
      </c>
      <c r="C39" s="517" t="s">
        <v>487</v>
      </c>
      <c r="D39" s="514">
        <v>12.4</v>
      </c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500"/>
      <c r="W39" s="500"/>
      <c r="X39" s="500"/>
      <c r="Y39" s="500"/>
      <c r="Z39" s="500"/>
      <c r="AA39" s="500"/>
      <c r="AB39" s="500"/>
      <c r="AC39" s="500"/>
      <c r="AD39" s="500"/>
      <c r="AE39" s="500"/>
      <c r="AF39" s="500"/>
      <c r="AG39" s="500"/>
      <c r="AH39" s="500"/>
      <c r="AI39" s="500"/>
      <c r="AJ39" s="500"/>
      <c r="AK39" s="500"/>
      <c r="AL39" s="500"/>
      <c r="AM39" s="500"/>
      <c r="AN39" s="500"/>
      <c r="AO39" s="500"/>
      <c r="AP39" s="500"/>
      <c r="AQ39" s="500"/>
      <c r="AR39" s="500"/>
      <c r="AS39" s="500"/>
      <c r="AT39" s="500"/>
      <c r="AU39" s="500"/>
      <c r="AV39" s="500"/>
      <c r="AW39" s="500"/>
      <c r="AX39" s="500"/>
      <c r="AY39" s="500"/>
      <c r="AZ39" s="500"/>
      <c r="BA39" s="500"/>
      <c r="BB39" s="500"/>
      <c r="BC39" s="500"/>
      <c r="BD39" s="500"/>
      <c r="BE39" s="500"/>
      <c r="BF39" s="500"/>
      <c r="BG39" s="500"/>
      <c r="BH39" s="500"/>
      <c r="BI39" s="500"/>
      <c r="BJ39" s="500"/>
      <c r="BK39" s="500"/>
      <c r="BL39" s="500"/>
      <c r="BM39" s="500"/>
      <c r="BN39" s="500"/>
      <c r="BO39" s="500"/>
      <c r="BP39" s="500"/>
      <c r="BQ39" s="500"/>
      <c r="BR39" s="500"/>
      <c r="BS39" s="500"/>
      <c r="BT39" s="500"/>
      <c r="BU39" s="500"/>
      <c r="BV39" s="500"/>
      <c r="BW39" s="500"/>
      <c r="BX39" s="500"/>
      <c r="BY39" s="500"/>
      <c r="BZ39" s="500"/>
      <c r="CA39" s="500"/>
      <c r="CB39" s="500"/>
      <c r="CC39" s="500"/>
      <c r="CD39" s="500"/>
      <c r="CE39" s="500"/>
      <c r="CF39" s="500"/>
      <c r="CG39" s="500"/>
      <c r="CH39" s="500"/>
      <c r="CI39" s="500"/>
      <c r="CJ39" s="500"/>
      <c r="CK39" s="500"/>
      <c r="CL39" s="500"/>
      <c r="CM39" s="500"/>
      <c r="CN39" s="500"/>
      <c r="CO39" s="500"/>
      <c r="CP39" s="500"/>
      <c r="CQ39" s="500"/>
      <c r="CR39" s="500"/>
      <c r="CS39" s="500"/>
      <c r="CT39" s="500"/>
      <c r="CU39" s="500"/>
      <c r="CV39" s="500"/>
      <c r="CW39" s="500"/>
      <c r="CX39" s="500"/>
      <c r="CY39" s="500"/>
      <c r="CZ39" s="500"/>
      <c r="DA39" s="500"/>
      <c r="DB39" s="500"/>
      <c r="DC39" s="500"/>
      <c r="DD39" s="500"/>
      <c r="DE39" s="500"/>
      <c r="DF39" s="500"/>
      <c r="DG39" s="500"/>
      <c r="DH39" s="500"/>
      <c r="DI39" s="500"/>
      <c r="DJ39" s="500"/>
      <c r="DK39" s="500"/>
      <c r="DL39" s="500"/>
      <c r="DM39" s="500"/>
      <c r="DN39" s="500"/>
      <c r="DO39" s="500"/>
      <c r="DP39" s="500"/>
      <c r="DQ39" s="500"/>
      <c r="DR39" s="500"/>
      <c r="DS39" s="500"/>
      <c r="DT39" s="500"/>
      <c r="DU39" s="500"/>
      <c r="DV39" s="500"/>
      <c r="DW39" s="500"/>
      <c r="DX39" s="500"/>
      <c r="DY39" s="500"/>
      <c r="DZ39" s="500"/>
      <c r="EA39" s="500"/>
      <c r="EB39" s="500"/>
      <c r="EC39" s="500"/>
      <c r="ED39" s="500"/>
      <c r="EE39" s="500"/>
      <c r="EF39" s="500"/>
      <c r="EG39" s="500"/>
      <c r="EH39" s="500"/>
      <c r="EI39" s="500"/>
      <c r="EJ39" s="500"/>
      <c r="EK39" s="500"/>
      <c r="EL39" s="500"/>
      <c r="EM39" s="500"/>
      <c r="EN39" s="500"/>
      <c r="EO39" s="500"/>
      <c r="EP39" s="500"/>
      <c r="EQ39" s="500"/>
      <c r="ER39" s="500"/>
      <c r="ES39" s="500"/>
      <c r="ET39" s="500"/>
      <c r="EU39" s="500"/>
      <c r="EV39" s="500"/>
      <c r="EW39" s="500"/>
      <c r="EX39" s="500"/>
      <c r="EY39" s="500"/>
      <c r="EZ39" s="500"/>
      <c r="FA39" s="500"/>
      <c r="FB39" s="500"/>
      <c r="FC39" s="500"/>
      <c r="FD39" s="500"/>
      <c r="FE39" s="500"/>
      <c r="FF39" s="500"/>
      <c r="FG39" s="500"/>
      <c r="FH39" s="500"/>
      <c r="FI39" s="500"/>
      <c r="FJ39" s="500"/>
      <c r="FK39" s="500"/>
      <c r="FL39" s="500"/>
      <c r="FM39" s="500"/>
      <c r="FN39" s="500"/>
      <c r="FO39" s="500"/>
      <c r="FP39" s="500"/>
      <c r="FQ39" s="500"/>
      <c r="FR39" s="500"/>
      <c r="FS39" s="500"/>
      <c r="FT39" s="500"/>
      <c r="FU39" s="500"/>
      <c r="FV39" s="500"/>
      <c r="FW39" s="500"/>
      <c r="FX39" s="500"/>
      <c r="FY39" s="500"/>
      <c r="FZ39" s="500"/>
      <c r="GA39" s="500"/>
      <c r="GB39" s="500"/>
      <c r="GC39" s="500"/>
      <c r="GD39" s="500"/>
      <c r="GE39" s="500"/>
      <c r="GF39" s="500"/>
      <c r="GG39" s="500"/>
      <c r="GH39" s="500"/>
      <c r="GI39" s="500"/>
      <c r="GJ39" s="500"/>
      <c r="GK39" s="500"/>
      <c r="GL39" s="500"/>
      <c r="GM39" s="500"/>
      <c r="GN39" s="500"/>
      <c r="GO39" s="500"/>
      <c r="GP39" s="500"/>
      <c r="GQ39" s="500"/>
      <c r="GR39" s="500"/>
      <c r="GS39" s="500"/>
      <c r="GT39" s="500"/>
      <c r="GU39" s="500"/>
      <c r="GV39" s="500"/>
      <c r="GW39" s="500"/>
      <c r="GX39" s="500"/>
      <c r="GY39" s="500"/>
      <c r="GZ39" s="500"/>
      <c r="HA39" s="500"/>
      <c r="HB39" s="500"/>
      <c r="HC39" s="500"/>
      <c r="HD39" s="500"/>
      <c r="HE39" s="500"/>
      <c r="HF39" s="500"/>
      <c r="HG39" s="500"/>
      <c r="HH39" s="500"/>
      <c r="HI39" s="500"/>
      <c r="HJ39" s="500"/>
      <c r="HK39" s="500"/>
      <c r="HL39" s="500"/>
      <c r="HM39" s="500"/>
      <c r="HN39" s="500"/>
      <c r="HO39" s="500"/>
      <c r="HP39" s="500"/>
      <c r="HQ39" s="500"/>
      <c r="HR39" s="500"/>
      <c r="HS39" s="500"/>
      <c r="HT39" s="500"/>
      <c r="HU39" s="500"/>
      <c r="HV39" s="500"/>
      <c r="HW39" s="500"/>
      <c r="HX39" s="500"/>
      <c r="HY39" s="500"/>
      <c r="HZ39" s="500"/>
      <c r="IA39" s="500"/>
      <c r="IB39" s="500"/>
      <c r="IC39" s="500"/>
      <c r="ID39" s="500"/>
      <c r="IE39" s="500"/>
      <c r="IF39" s="500"/>
      <c r="IG39" s="500"/>
      <c r="IH39" s="500"/>
      <c r="II39" s="500"/>
      <c r="IJ39" s="500"/>
      <c r="IK39" s="500"/>
      <c r="IL39" s="500"/>
      <c r="IM39" s="500"/>
      <c r="IN39" s="500"/>
      <c r="IO39" s="500"/>
      <c r="IP39" s="500"/>
    </row>
    <row r="40" spans="1:250">
      <c r="A40" s="511">
        <v>23</v>
      </c>
      <c r="B40" s="515" t="s">
        <v>540</v>
      </c>
      <c r="C40" s="517" t="s">
        <v>487</v>
      </c>
      <c r="D40" s="514">
        <v>39.799999999999997</v>
      </c>
      <c r="K40" s="500"/>
      <c r="L40" s="500"/>
      <c r="M40" s="500"/>
      <c r="N40" s="500"/>
      <c r="O40" s="500"/>
      <c r="P40" s="500"/>
      <c r="Q40" s="500"/>
      <c r="R40" s="500"/>
      <c r="S40" s="500"/>
      <c r="T40" s="500"/>
      <c r="U40" s="500"/>
      <c r="V40" s="500"/>
      <c r="W40" s="500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500"/>
      <c r="AM40" s="500"/>
      <c r="AN40" s="500"/>
      <c r="AO40" s="500"/>
      <c r="AP40" s="500"/>
      <c r="AQ40" s="500"/>
      <c r="AR40" s="500"/>
      <c r="AS40" s="500"/>
      <c r="AT40" s="500"/>
      <c r="AU40" s="500"/>
      <c r="AV40" s="500"/>
      <c r="AW40" s="500"/>
      <c r="AX40" s="500"/>
      <c r="AY40" s="500"/>
      <c r="AZ40" s="500"/>
      <c r="BA40" s="500"/>
      <c r="BB40" s="500"/>
      <c r="BC40" s="500"/>
      <c r="BD40" s="500"/>
      <c r="BE40" s="500"/>
      <c r="BF40" s="500"/>
      <c r="BG40" s="500"/>
      <c r="BH40" s="500"/>
      <c r="BI40" s="500"/>
      <c r="BJ40" s="500"/>
      <c r="BK40" s="500"/>
      <c r="BL40" s="500"/>
      <c r="BM40" s="500"/>
      <c r="BN40" s="500"/>
      <c r="BO40" s="500"/>
      <c r="BP40" s="500"/>
      <c r="BQ40" s="500"/>
      <c r="BR40" s="500"/>
      <c r="BS40" s="500"/>
      <c r="BT40" s="500"/>
      <c r="BU40" s="500"/>
      <c r="BV40" s="500"/>
      <c r="BW40" s="500"/>
      <c r="BX40" s="500"/>
      <c r="BY40" s="500"/>
      <c r="BZ40" s="500"/>
      <c r="CA40" s="500"/>
      <c r="CB40" s="500"/>
      <c r="CC40" s="500"/>
      <c r="CD40" s="500"/>
      <c r="CE40" s="500"/>
      <c r="CF40" s="500"/>
      <c r="CG40" s="500"/>
      <c r="CH40" s="500"/>
      <c r="CI40" s="500"/>
      <c r="CJ40" s="500"/>
      <c r="CK40" s="500"/>
      <c r="CL40" s="500"/>
      <c r="CM40" s="500"/>
      <c r="CN40" s="500"/>
      <c r="CO40" s="500"/>
      <c r="CP40" s="500"/>
      <c r="CQ40" s="500"/>
      <c r="CR40" s="500"/>
      <c r="CS40" s="500"/>
      <c r="CT40" s="500"/>
      <c r="CU40" s="500"/>
      <c r="CV40" s="500"/>
      <c r="CW40" s="500"/>
      <c r="CX40" s="500"/>
      <c r="CY40" s="500"/>
      <c r="CZ40" s="500"/>
      <c r="DA40" s="500"/>
      <c r="DB40" s="500"/>
      <c r="DC40" s="500"/>
      <c r="DD40" s="500"/>
      <c r="DE40" s="500"/>
      <c r="DF40" s="500"/>
      <c r="DG40" s="500"/>
      <c r="DH40" s="500"/>
      <c r="DI40" s="500"/>
      <c r="DJ40" s="500"/>
      <c r="DK40" s="500"/>
      <c r="DL40" s="500"/>
      <c r="DM40" s="500"/>
      <c r="DN40" s="500"/>
      <c r="DO40" s="500"/>
      <c r="DP40" s="500"/>
      <c r="DQ40" s="500"/>
      <c r="DR40" s="500"/>
      <c r="DS40" s="500"/>
      <c r="DT40" s="500"/>
      <c r="DU40" s="500"/>
      <c r="DV40" s="500"/>
      <c r="DW40" s="500"/>
      <c r="DX40" s="500"/>
      <c r="DY40" s="500"/>
      <c r="DZ40" s="500"/>
      <c r="EA40" s="500"/>
      <c r="EB40" s="500"/>
      <c r="EC40" s="500"/>
      <c r="ED40" s="500"/>
      <c r="EE40" s="500"/>
      <c r="EF40" s="500"/>
      <c r="EG40" s="500"/>
      <c r="EH40" s="500"/>
      <c r="EI40" s="500"/>
      <c r="EJ40" s="500"/>
      <c r="EK40" s="500"/>
      <c r="EL40" s="500"/>
      <c r="EM40" s="500"/>
      <c r="EN40" s="500"/>
      <c r="EO40" s="500"/>
      <c r="EP40" s="500"/>
      <c r="EQ40" s="500"/>
      <c r="ER40" s="500"/>
      <c r="ES40" s="500"/>
      <c r="ET40" s="500"/>
      <c r="EU40" s="500"/>
      <c r="EV40" s="500"/>
      <c r="EW40" s="500"/>
      <c r="EX40" s="500"/>
      <c r="EY40" s="500"/>
      <c r="EZ40" s="500"/>
      <c r="FA40" s="500"/>
      <c r="FB40" s="500"/>
      <c r="FC40" s="500"/>
      <c r="FD40" s="500"/>
      <c r="FE40" s="500"/>
      <c r="FF40" s="500"/>
      <c r="FG40" s="500"/>
      <c r="FH40" s="500"/>
      <c r="FI40" s="500"/>
      <c r="FJ40" s="500"/>
      <c r="FK40" s="500"/>
      <c r="FL40" s="500"/>
      <c r="FM40" s="500"/>
      <c r="FN40" s="500"/>
      <c r="FO40" s="500"/>
      <c r="FP40" s="500"/>
      <c r="FQ40" s="500"/>
      <c r="FR40" s="500"/>
      <c r="FS40" s="500"/>
      <c r="FT40" s="500"/>
      <c r="FU40" s="500"/>
      <c r="FV40" s="500"/>
      <c r="FW40" s="500"/>
      <c r="FX40" s="500"/>
      <c r="FY40" s="500"/>
      <c r="FZ40" s="500"/>
      <c r="GA40" s="500"/>
      <c r="GB40" s="500"/>
      <c r="GC40" s="500"/>
      <c r="GD40" s="500"/>
      <c r="GE40" s="500"/>
      <c r="GF40" s="500"/>
      <c r="GG40" s="500"/>
      <c r="GH40" s="500"/>
      <c r="GI40" s="500"/>
      <c r="GJ40" s="500"/>
      <c r="GK40" s="500"/>
      <c r="GL40" s="500"/>
      <c r="GM40" s="500"/>
      <c r="GN40" s="500"/>
      <c r="GO40" s="500"/>
      <c r="GP40" s="500"/>
      <c r="GQ40" s="500"/>
      <c r="GR40" s="500"/>
      <c r="GS40" s="500"/>
      <c r="GT40" s="500"/>
      <c r="GU40" s="500"/>
      <c r="GV40" s="500"/>
      <c r="GW40" s="500"/>
      <c r="GX40" s="500"/>
      <c r="GY40" s="500"/>
      <c r="GZ40" s="500"/>
      <c r="HA40" s="500"/>
      <c r="HB40" s="500"/>
      <c r="HC40" s="500"/>
      <c r="HD40" s="500"/>
      <c r="HE40" s="500"/>
      <c r="HF40" s="500"/>
      <c r="HG40" s="500"/>
      <c r="HH40" s="500"/>
      <c r="HI40" s="500"/>
      <c r="HJ40" s="500"/>
      <c r="HK40" s="500"/>
      <c r="HL40" s="500"/>
      <c r="HM40" s="500"/>
      <c r="HN40" s="500"/>
      <c r="HO40" s="500"/>
      <c r="HP40" s="500"/>
      <c r="HQ40" s="500"/>
      <c r="HR40" s="500"/>
      <c r="HS40" s="500"/>
      <c r="HT40" s="500"/>
      <c r="HU40" s="500"/>
      <c r="HV40" s="500"/>
      <c r="HW40" s="500"/>
      <c r="HX40" s="500"/>
      <c r="HY40" s="500"/>
      <c r="HZ40" s="500"/>
      <c r="IA40" s="500"/>
      <c r="IB40" s="500"/>
      <c r="IC40" s="500"/>
      <c r="ID40" s="500"/>
      <c r="IE40" s="500"/>
      <c r="IF40" s="500"/>
      <c r="IG40" s="500"/>
      <c r="IH40" s="500"/>
      <c r="II40" s="500"/>
      <c r="IJ40" s="500"/>
      <c r="IK40" s="500"/>
      <c r="IL40" s="500"/>
      <c r="IM40" s="500"/>
      <c r="IN40" s="500"/>
      <c r="IO40" s="500"/>
      <c r="IP40" s="500"/>
    </row>
    <row r="41" spans="1:250">
      <c r="A41" s="511">
        <v>24</v>
      </c>
      <c r="B41" s="512" t="s">
        <v>541</v>
      </c>
      <c r="C41" s="513" t="s">
        <v>487</v>
      </c>
      <c r="D41" s="514">
        <v>160</v>
      </c>
      <c r="G41" s="500"/>
      <c r="H41" s="500"/>
      <c r="I41" s="500"/>
      <c r="J41" s="500"/>
      <c r="K41" s="500"/>
      <c r="L41" s="500"/>
      <c r="M41" s="500"/>
      <c r="N41" s="500"/>
      <c r="O41" s="500"/>
      <c r="P41" s="500"/>
      <c r="Q41" s="500"/>
      <c r="R41" s="500"/>
      <c r="S41" s="500"/>
      <c r="T41" s="500"/>
      <c r="U41" s="500"/>
      <c r="V41" s="500"/>
      <c r="W41" s="500"/>
      <c r="X41" s="500"/>
      <c r="Y41" s="500"/>
      <c r="Z41" s="500"/>
      <c r="AA41" s="500"/>
      <c r="AB41" s="500"/>
      <c r="AC41" s="500"/>
      <c r="AD41" s="500"/>
      <c r="AE41" s="500"/>
      <c r="AF41" s="500"/>
      <c r="AG41" s="500"/>
      <c r="AH41" s="500"/>
      <c r="AI41" s="500"/>
      <c r="AJ41" s="500"/>
      <c r="AK41" s="500"/>
      <c r="AL41" s="500"/>
      <c r="AM41" s="500"/>
      <c r="AN41" s="500"/>
      <c r="AO41" s="500"/>
      <c r="AP41" s="500"/>
      <c r="AQ41" s="500"/>
      <c r="AR41" s="500"/>
      <c r="AS41" s="500"/>
      <c r="AT41" s="500"/>
      <c r="AU41" s="500"/>
      <c r="AV41" s="500"/>
      <c r="AW41" s="500"/>
      <c r="AX41" s="500"/>
      <c r="AY41" s="500"/>
      <c r="AZ41" s="500"/>
      <c r="BA41" s="500"/>
      <c r="BB41" s="500"/>
      <c r="BC41" s="500"/>
      <c r="BD41" s="500"/>
      <c r="BE41" s="500"/>
      <c r="BF41" s="500"/>
      <c r="BG41" s="500"/>
      <c r="BH41" s="500"/>
      <c r="BI41" s="500"/>
      <c r="BJ41" s="500"/>
      <c r="BK41" s="500"/>
      <c r="BL41" s="500"/>
      <c r="BM41" s="500"/>
      <c r="BN41" s="500"/>
      <c r="BO41" s="500"/>
      <c r="BP41" s="500"/>
      <c r="BQ41" s="500"/>
      <c r="BR41" s="500"/>
      <c r="BS41" s="500"/>
      <c r="BT41" s="500"/>
      <c r="BU41" s="500"/>
      <c r="BV41" s="500"/>
      <c r="BW41" s="500"/>
      <c r="BX41" s="500"/>
      <c r="BY41" s="500"/>
      <c r="BZ41" s="500"/>
      <c r="CA41" s="500"/>
      <c r="CB41" s="500"/>
      <c r="CC41" s="500"/>
      <c r="CD41" s="500"/>
      <c r="CE41" s="500"/>
      <c r="CF41" s="500"/>
      <c r="CG41" s="500"/>
      <c r="CH41" s="500"/>
      <c r="CI41" s="500"/>
      <c r="CJ41" s="500"/>
      <c r="CK41" s="500"/>
      <c r="CL41" s="500"/>
      <c r="CM41" s="500"/>
      <c r="CN41" s="500"/>
      <c r="CO41" s="500"/>
      <c r="CP41" s="500"/>
      <c r="CQ41" s="500"/>
      <c r="CR41" s="500"/>
      <c r="CS41" s="500"/>
      <c r="CT41" s="500"/>
      <c r="CU41" s="500"/>
      <c r="CV41" s="500"/>
      <c r="CW41" s="500"/>
      <c r="CX41" s="500"/>
      <c r="CY41" s="500"/>
      <c r="CZ41" s="500"/>
      <c r="DA41" s="500"/>
      <c r="DB41" s="500"/>
      <c r="DC41" s="500"/>
      <c r="DD41" s="500"/>
      <c r="DE41" s="500"/>
      <c r="DF41" s="500"/>
      <c r="DG41" s="500"/>
      <c r="DH41" s="500"/>
      <c r="DI41" s="500"/>
      <c r="DJ41" s="500"/>
      <c r="DK41" s="500"/>
      <c r="DL41" s="500"/>
      <c r="DM41" s="500"/>
      <c r="DN41" s="500"/>
      <c r="DO41" s="500"/>
      <c r="DP41" s="500"/>
      <c r="DQ41" s="500"/>
      <c r="DR41" s="500"/>
      <c r="DS41" s="500"/>
      <c r="DT41" s="500"/>
      <c r="DU41" s="500"/>
      <c r="DV41" s="500"/>
      <c r="DW41" s="500"/>
      <c r="DX41" s="500"/>
      <c r="DY41" s="500"/>
      <c r="DZ41" s="500"/>
      <c r="EA41" s="500"/>
      <c r="EB41" s="500"/>
      <c r="EC41" s="500"/>
      <c r="ED41" s="500"/>
      <c r="EE41" s="500"/>
      <c r="EF41" s="500"/>
      <c r="EG41" s="500"/>
      <c r="EH41" s="500"/>
      <c r="EI41" s="500"/>
      <c r="EJ41" s="500"/>
      <c r="EK41" s="500"/>
      <c r="EL41" s="500"/>
      <c r="EM41" s="500"/>
      <c r="EN41" s="500"/>
      <c r="EO41" s="500"/>
      <c r="EP41" s="500"/>
      <c r="EQ41" s="500"/>
      <c r="ER41" s="500"/>
      <c r="ES41" s="500"/>
      <c r="ET41" s="500"/>
      <c r="EU41" s="500"/>
      <c r="EV41" s="500"/>
      <c r="EW41" s="500"/>
      <c r="EX41" s="500"/>
      <c r="EY41" s="500"/>
      <c r="EZ41" s="500"/>
      <c r="FA41" s="500"/>
      <c r="FB41" s="500"/>
      <c r="FC41" s="500"/>
      <c r="FD41" s="500"/>
      <c r="FE41" s="500"/>
      <c r="FF41" s="500"/>
      <c r="FG41" s="500"/>
      <c r="FH41" s="500"/>
      <c r="FI41" s="500"/>
      <c r="FJ41" s="500"/>
      <c r="FK41" s="500"/>
      <c r="FL41" s="500"/>
      <c r="FM41" s="500"/>
      <c r="FN41" s="500"/>
      <c r="FO41" s="500"/>
      <c r="FP41" s="500"/>
      <c r="FQ41" s="500"/>
      <c r="FR41" s="500"/>
      <c r="FS41" s="500"/>
      <c r="FT41" s="500"/>
      <c r="FU41" s="500"/>
      <c r="FV41" s="500"/>
      <c r="FW41" s="500"/>
      <c r="FX41" s="500"/>
      <c r="FY41" s="500"/>
      <c r="FZ41" s="500"/>
      <c r="GA41" s="500"/>
      <c r="GB41" s="500"/>
      <c r="GC41" s="500"/>
      <c r="GD41" s="500"/>
      <c r="GE41" s="500"/>
      <c r="GF41" s="500"/>
      <c r="GG41" s="500"/>
      <c r="GH41" s="500"/>
      <c r="GI41" s="500"/>
      <c r="GJ41" s="500"/>
      <c r="GK41" s="500"/>
      <c r="GL41" s="500"/>
      <c r="GM41" s="500"/>
      <c r="GN41" s="500"/>
      <c r="GO41" s="500"/>
      <c r="GP41" s="500"/>
      <c r="GQ41" s="500"/>
      <c r="GR41" s="500"/>
      <c r="GS41" s="500"/>
      <c r="GT41" s="500"/>
      <c r="GU41" s="500"/>
      <c r="GV41" s="500"/>
      <c r="GW41" s="500"/>
      <c r="GX41" s="500"/>
      <c r="GY41" s="500"/>
      <c r="GZ41" s="500"/>
      <c r="HA41" s="500"/>
      <c r="HB41" s="500"/>
      <c r="HC41" s="500"/>
      <c r="HD41" s="500"/>
      <c r="HE41" s="500"/>
      <c r="HF41" s="500"/>
      <c r="HG41" s="500"/>
      <c r="HH41" s="500"/>
      <c r="HI41" s="500"/>
      <c r="HJ41" s="500"/>
      <c r="HK41" s="500"/>
      <c r="HL41" s="500"/>
      <c r="HM41" s="500"/>
      <c r="HN41" s="500"/>
      <c r="HO41" s="500"/>
      <c r="HP41" s="500"/>
      <c r="HQ41" s="500"/>
      <c r="HR41" s="500"/>
      <c r="HS41" s="500"/>
      <c r="HT41" s="500"/>
      <c r="HU41" s="500"/>
      <c r="HV41" s="500"/>
      <c r="HW41" s="500"/>
      <c r="HX41" s="500"/>
      <c r="HY41" s="500"/>
      <c r="HZ41" s="500"/>
      <c r="IA41" s="500"/>
      <c r="IB41" s="500"/>
      <c r="IC41" s="500"/>
      <c r="ID41" s="500"/>
      <c r="IE41" s="500"/>
      <c r="IF41" s="500"/>
      <c r="IG41" s="500"/>
      <c r="IH41" s="500"/>
      <c r="II41" s="500"/>
      <c r="IJ41" s="500"/>
      <c r="IK41" s="500"/>
      <c r="IL41" s="500"/>
      <c r="IM41" s="500"/>
      <c r="IN41" s="500"/>
      <c r="IO41" s="500"/>
      <c r="IP41" s="500"/>
    </row>
    <row r="42" spans="1:250">
      <c r="A42" s="511">
        <v>25</v>
      </c>
      <c r="B42" s="518" t="s">
        <v>542</v>
      </c>
      <c r="C42" s="517" t="s">
        <v>487</v>
      </c>
      <c r="D42" s="514">
        <v>326</v>
      </c>
      <c r="K42" s="500"/>
      <c r="L42" s="500"/>
      <c r="M42" s="500"/>
      <c r="N42" s="500"/>
      <c r="O42" s="500"/>
      <c r="P42" s="500"/>
      <c r="Q42" s="500"/>
      <c r="R42" s="500"/>
      <c r="S42" s="500"/>
      <c r="T42" s="500"/>
      <c r="U42" s="500"/>
      <c r="V42" s="500"/>
      <c r="W42" s="500"/>
      <c r="X42" s="500"/>
      <c r="Y42" s="500"/>
      <c r="Z42" s="500"/>
      <c r="AA42" s="500"/>
      <c r="AB42" s="500"/>
      <c r="AC42" s="500"/>
      <c r="AD42" s="500"/>
      <c r="AE42" s="500"/>
      <c r="AF42" s="500"/>
      <c r="AG42" s="500"/>
      <c r="AH42" s="500"/>
      <c r="AI42" s="500"/>
      <c r="AJ42" s="500"/>
      <c r="AK42" s="500"/>
      <c r="AL42" s="500"/>
      <c r="AM42" s="500"/>
      <c r="AN42" s="500"/>
      <c r="AO42" s="500"/>
      <c r="AP42" s="500"/>
      <c r="AQ42" s="500"/>
      <c r="AR42" s="500"/>
      <c r="AS42" s="500"/>
      <c r="AT42" s="500"/>
      <c r="AU42" s="500"/>
      <c r="AV42" s="500"/>
      <c r="AW42" s="500"/>
      <c r="AX42" s="500"/>
      <c r="AY42" s="500"/>
      <c r="AZ42" s="500"/>
      <c r="BA42" s="500"/>
      <c r="BB42" s="500"/>
      <c r="BC42" s="500"/>
      <c r="BD42" s="500"/>
      <c r="BE42" s="500"/>
      <c r="BF42" s="500"/>
      <c r="BG42" s="500"/>
      <c r="BH42" s="500"/>
      <c r="BI42" s="500"/>
      <c r="BJ42" s="500"/>
      <c r="BK42" s="500"/>
      <c r="BL42" s="500"/>
      <c r="BM42" s="500"/>
      <c r="BN42" s="500"/>
      <c r="BO42" s="500"/>
      <c r="BP42" s="500"/>
      <c r="BQ42" s="500"/>
      <c r="BR42" s="500"/>
      <c r="BS42" s="500"/>
      <c r="BT42" s="500"/>
      <c r="BU42" s="500"/>
      <c r="BV42" s="500"/>
      <c r="BW42" s="500"/>
      <c r="BX42" s="500"/>
      <c r="BY42" s="500"/>
      <c r="BZ42" s="500"/>
      <c r="CA42" s="500"/>
      <c r="CB42" s="500"/>
      <c r="CC42" s="500"/>
      <c r="CD42" s="500"/>
      <c r="CE42" s="500"/>
      <c r="CF42" s="500"/>
      <c r="CG42" s="500"/>
      <c r="CH42" s="500"/>
      <c r="CI42" s="500"/>
      <c r="CJ42" s="500"/>
      <c r="CK42" s="500"/>
      <c r="CL42" s="500"/>
      <c r="CM42" s="500"/>
      <c r="CN42" s="500"/>
      <c r="CO42" s="500"/>
      <c r="CP42" s="500"/>
      <c r="CQ42" s="500"/>
      <c r="CR42" s="500"/>
      <c r="CS42" s="500"/>
      <c r="CT42" s="500"/>
      <c r="CU42" s="500"/>
      <c r="CV42" s="500"/>
      <c r="CW42" s="500"/>
      <c r="CX42" s="500"/>
      <c r="CY42" s="500"/>
      <c r="CZ42" s="500"/>
      <c r="DA42" s="500"/>
      <c r="DB42" s="500"/>
      <c r="DC42" s="500"/>
      <c r="DD42" s="500"/>
      <c r="DE42" s="500"/>
      <c r="DF42" s="500"/>
      <c r="DG42" s="500"/>
      <c r="DH42" s="500"/>
      <c r="DI42" s="500"/>
      <c r="DJ42" s="500"/>
      <c r="DK42" s="500"/>
      <c r="DL42" s="500"/>
      <c r="DM42" s="500"/>
      <c r="DN42" s="500"/>
      <c r="DO42" s="500"/>
      <c r="DP42" s="500"/>
      <c r="DQ42" s="500"/>
      <c r="DR42" s="500"/>
      <c r="DS42" s="500"/>
      <c r="DT42" s="500"/>
      <c r="DU42" s="500"/>
      <c r="DV42" s="500"/>
      <c r="DW42" s="500"/>
      <c r="DX42" s="500"/>
      <c r="DY42" s="500"/>
      <c r="DZ42" s="500"/>
      <c r="EA42" s="500"/>
      <c r="EB42" s="500"/>
      <c r="EC42" s="500"/>
      <c r="ED42" s="500"/>
      <c r="EE42" s="500"/>
      <c r="EF42" s="500"/>
      <c r="EG42" s="500"/>
      <c r="EH42" s="500"/>
      <c r="EI42" s="500"/>
      <c r="EJ42" s="500"/>
      <c r="EK42" s="500"/>
      <c r="EL42" s="500"/>
      <c r="EM42" s="500"/>
      <c r="EN42" s="500"/>
      <c r="EO42" s="500"/>
      <c r="EP42" s="500"/>
      <c r="EQ42" s="500"/>
      <c r="ER42" s="500"/>
      <c r="ES42" s="500"/>
      <c r="ET42" s="500"/>
      <c r="EU42" s="500"/>
      <c r="EV42" s="500"/>
      <c r="EW42" s="500"/>
      <c r="EX42" s="500"/>
      <c r="EY42" s="500"/>
      <c r="EZ42" s="500"/>
      <c r="FA42" s="500"/>
      <c r="FB42" s="500"/>
      <c r="FC42" s="500"/>
      <c r="FD42" s="500"/>
      <c r="FE42" s="500"/>
      <c r="FF42" s="500"/>
      <c r="FG42" s="500"/>
      <c r="FH42" s="500"/>
      <c r="FI42" s="500"/>
      <c r="FJ42" s="500"/>
      <c r="FK42" s="500"/>
      <c r="FL42" s="500"/>
      <c r="FM42" s="500"/>
      <c r="FN42" s="500"/>
      <c r="FO42" s="500"/>
      <c r="FP42" s="500"/>
      <c r="FQ42" s="500"/>
      <c r="FR42" s="500"/>
      <c r="FS42" s="500"/>
      <c r="FT42" s="500"/>
      <c r="FU42" s="500"/>
      <c r="FV42" s="500"/>
      <c r="FW42" s="500"/>
      <c r="FX42" s="500"/>
      <c r="FY42" s="500"/>
      <c r="FZ42" s="500"/>
      <c r="GA42" s="500"/>
      <c r="GB42" s="500"/>
      <c r="GC42" s="500"/>
      <c r="GD42" s="500"/>
      <c r="GE42" s="500"/>
      <c r="GF42" s="500"/>
      <c r="GG42" s="500"/>
      <c r="GH42" s="500"/>
      <c r="GI42" s="500"/>
      <c r="GJ42" s="500"/>
      <c r="GK42" s="500"/>
      <c r="GL42" s="500"/>
      <c r="GM42" s="500"/>
      <c r="GN42" s="500"/>
      <c r="GO42" s="500"/>
      <c r="GP42" s="500"/>
      <c r="GQ42" s="500"/>
      <c r="GR42" s="500"/>
      <c r="GS42" s="500"/>
      <c r="GT42" s="500"/>
      <c r="GU42" s="500"/>
      <c r="GV42" s="500"/>
      <c r="GW42" s="500"/>
      <c r="GX42" s="500"/>
      <c r="GY42" s="500"/>
      <c r="GZ42" s="500"/>
      <c r="HA42" s="500"/>
      <c r="HB42" s="500"/>
      <c r="HC42" s="500"/>
      <c r="HD42" s="500"/>
      <c r="HE42" s="500"/>
      <c r="HF42" s="500"/>
      <c r="HG42" s="500"/>
      <c r="HH42" s="500"/>
      <c r="HI42" s="500"/>
      <c r="HJ42" s="500"/>
      <c r="HK42" s="500"/>
      <c r="HL42" s="500"/>
      <c r="HM42" s="500"/>
      <c r="HN42" s="500"/>
      <c r="HO42" s="500"/>
      <c r="HP42" s="500"/>
      <c r="HQ42" s="500"/>
      <c r="HR42" s="500"/>
      <c r="HS42" s="500"/>
      <c r="HT42" s="500"/>
      <c r="HU42" s="500"/>
      <c r="HV42" s="500"/>
      <c r="HW42" s="500"/>
      <c r="HX42" s="500"/>
      <c r="HY42" s="500"/>
      <c r="HZ42" s="500"/>
      <c r="IA42" s="500"/>
      <c r="IB42" s="500"/>
      <c r="IC42" s="500"/>
      <c r="ID42" s="500"/>
      <c r="IE42" s="500"/>
      <c r="IF42" s="500"/>
      <c r="IG42" s="500"/>
      <c r="IH42" s="500"/>
      <c r="II42" s="500"/>
      <c r="IJ42" s="500"/>
      <c r="IK42" s="500"/>
      <c r="IL42" s="500"/>
      <c r="IM42" s="500"/>
      <c r="IN42" s="500"/>
      <c r="IO42" s="500"/>
      <c r="IP42" s="500"/>
    </row>
    <row r="43" spans="1:250">
      <c r="A43" s="511">
        <v>26</v>
      </c>
      <c r="B43" s="512" t="s">
        <v>679</v>
      </c>
      <c r="C43" s="513" t="s">
        <v>487</v>
      </c>
      <c r="D43" s="514">
        <v>799.9</v>
      </c>
      <c r="G43" s="500"/>
      <c r="H43" s="500"/>
      <c r="I43" s="500"/>
      <c r="J43" s="500"/>
      <c r="K43" s="500"/>
      <c r="L43" s="500"/>
      <c r="M43" s="500"/>
      <c r="N43" s="500"/>
      <c r="O43" s="500"/>
      <c r="P43" s="500"/>
      <c r="Q43" s="500"/>
      <c r="R43" s="500"/>
      <c r="S43" s="500"/>
      <c r="T43" s="500"/>
      <c r="U43" s="500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500"/>
      <c r="AG43" s="500"/>
      <c r="AH43" s="500"/>
      <c r="AI43" s="500"/>
      <c r="AJ43" s="500"/>
      <c r="AK43" s="500"/>
      <c r="AL43" s="500"/>
      <c r="AM43" s="500"/>
      <c r="AN43" s="500"/>
      <c r="AO43" s="500"/>
      <c r="AP43" s="500"/>
      <c r="AQ43" s="500"/>
      <c r="AR43" s="500"/>
      <c r="AS43" s="500"/>
      <c r="AT43" s="500"/>
      <c r="AU43" s="500"/>
      <c r="AV43" s="500"/>
      <c r="AW43" s="500"/>
      <c r="AX43" s="500"/>
      <c r="AY43" s="500"/>
      <c r="AZ43" s="500"/>
      <c r="BA43" s="500"/>
      <c r="BB43" s="500"/>
      <c r="BC43" s="500"/>
      <c r="BD43" s="500"/>
      <c r="BE43" s="500"/>
      <c r="BF43" s="500"/>
      <c r="BG43" s="500"/>
      <c r="BH43" s="500"/>
      <c r="BI43" s="500"/>
      <c r="BJ43" s="500"/>
      <c r="BK43" s="500"/>
      <c r="BL43" s="500"/>
      <c r="BM43" s="500"/>
      <c r="BN43" s="500"/>
      <c r="BO43" s="500"/>
      <c r="BP43" s="500"/>
      <c r="BQ43" s="500"/>
      <c r="BR43" s="500"/>
      <c r="BS43" s="500"/>
      <c r="BT43" s="500"/>
      <c r="BU43" s="500"/>
      <c r="BV43" s="500"/>
      <c r="BW43" s="500"/>
      <c r="BX43" s="500"/>
      <c r="BY43" s="500"/>
      <c r="BZ43" s="500"/>
      <c r="CA43" s="500"/>
      <c r="CB43" s="500"/>
      <c r="CC43" s="500"/>
      <c r="CD43" s="500"/>
      <c r="CE43" s="500"/>
      <c r="CF43" s="500"/>
      <c r="CG43" s="500"/>
      <c r="CH43" s="500"/>
      <c r="CI43" s="500"/>
      <c r="CJ43" s="500"/>
      <c r="CK43" s="500"/>
      <c r="CL43" s="500"/>
      <c r="CM43" s="500"/>
      <c r="CN43" s="500"/>
      <c r="CO43" s="500"/>
      <c r="CP43" s="500"/>
      <c r="CQ43" s="500"/>
      <c r="CR43" s="500"/>
      <c r="CS43" s="500"/>
      <c r="CT43" s="500"/>
      <c r="CU43" s="500"/>
      <c r="CV43" s="500"/>
      <c r="CW43" s="500"/>
      <c r="CX43" s="500"/>
      <c r="CY43" s="500"/>
      <c r="CZ43" s="500"/>
      <c r="DA43" s="500"/>
      <c r="DB43" s="500"/>
      <c r="DC43" s="500"/>
      <c r="DD43" s="500"/>
      <c r="DE43" s="500"/>
      <c r="DF43" s="500"/>
      <c r="DG43" s="500"/>
      <c r="DH43" s="500"/>
      <c r="DI43" s="500"/>
      <c r="DJ43" s="500"/>
      <c r="DK43" s="500"/>
      <c r="DL43" s="500"/>
      <c r="DM43" s="500"/>
      <c r="DN43" s="500"/>
      <c r="DO43" s="500"/>
      <c r="DP43" s="500"/>
      <c r="DQ43" s="500"/>
      <c r="DR43" s="500"/>
      <c r="DS43" s="500"/>
      <c r="DT43" s="500"/>
      <c r="DU43" s="500"/>
      <c r="DV43" s="500"/>
      <c r="DW43" s="500"/>
      <c r="DX43" s="500"/>
      <c r="DY43" s="500"/>
      <c r="DZ43" s="500"/>
      <c r="EA43" s="500"/>
      <c r="EB43" s="500"/>
      <c r="EC43" s="500"/>
      <c r="ED43" s="500"/>
      <c r="EE43" s="500"/>
      <c r="EF43" s="500"/>
      <c r="EG43" s="500"/>
      <c r="EH43" s="500"/>
      <c r="EI43" s="500"/>
      <c r="EJ43" s="500"/>
      <c r="EK43" s="500"/>
      <c r="EL43" s="500"/>
      <c r="EM43" s="500"/>
      <c r="EN43" s="500"/>
      <c r="EO43" s="500"/>
      <c r="EP43" s="500"/>
      <c r="EQ43" s="500"/>
      <c r="ER43" s="500"/>
      <c r="ES43" s="500"/>
      <c r="ET43" s="500"/>
      <c r="EU43" s="500"/>
      <c r="EV43" s="500"/>
      <c r="EW43" s="500"/>
      <c r="EX43" s="500"/>
      <c r="EY43" s="500"/>
      <c r="EZ43" s="500"/>
      <c r="FA43" s="500"/>
      <c r="FB43" s="500"/>
      <c r="FC43" s="500"/>
      <c r="FD43" s="500"/>
      <c r="FE43" s="500"/>
      <c r="FF43" s="500"/>
      <c r="FG43" s="500"/>
      <c r="FH43" s="500"/>
      <c r="FI43" s="500"/>
      <c r="FJ43" s="500"/>
      <c r="FK43" s="500"/>
      <c r="FL43" s="500"/>
      <c r="FM43" s="500"/>
      <c r="FN43" s="500"/>
      <c r="FO43" s="500"/>
      <c r="FP43" s="500"/>
      <c r="FQ43" s="500"/>
      <c r="FR43" s="500"/>
      <c r="FS43" s="500"/>
      <c r="FT43" s="500"/>
      <c r="FU43" s="500"/>
      <c r="FV43" s="500"/>
      <c r="FW43" s="500"/>
      <c r="FX43" s="500"/>
      <c r="FY43" s="500"/>
      <c r="FZ43" s="500"/>
      <c r="GA43" s="500"/>
      <c r="GB43" s="500"/>
      <c r="GC43" s="500"/>
      <c r="GD43" s="500"/>
      <c r="GE43" s="500"/>
      <c r="GF43" s="500"/>
      <c r="GG43" s="500"/>
      <c r="GH43" s="500"/>
      <c r="GI43" s="500"/>
      <c r="GJ43" s="500"/>
      <c r="GK43" s="500"/>
      <c r="GL43" s="500"/>
      <c r="GM43" s="500"/>
      <c r="GN43" s="500"/>
      <c r="GO43" s="500"/>
      <c r="GP43" s="500"/>
      <c r="GQ43" s="500"/>
      <c r="GR43" s="500"/>
      <c r="GS43" s="500"/>
      <c r="GT43" s="500"/>
      <c r="GU43" s="500"/>
      <c r="GV43" s="500"/>
      <c r="GW43" s="500"/>
      <c r="GX43" s="500"/>
      <c r="GY43" s="500"/>
      <c r="GZ43" s="500"/>
      <c r="HA43" s="500"/>
      <c r="HB43" s="500"/>
      <c r="HC43" s="500"/>
      <c r="HD43" s="500"/>
      <c r="HE43" s="500"/>
      <c r="HF43" s="500"/>
      <c r="HG43" s="500"/>
      <c r="HH43" s="500"/>
      <c r="HI43" s="500"/>
      <c r="HJ43" s="500"/>
      <c r="HK43" s="500"/>
      <c r="HL43" s="500"/>
      <c r="HM43" s="500"/>
      <c r="HN43" s="500"/>
      <c r="HO43" s="500"/>
      <c r="HP43" s="500"/>
      <c r="HQ43" s="500"/>
      <c r="HR43" s="500"/>
      <c r="HS43" s="500"/>
      <c r="HT43" s="500"/>
      <c r="HU43" s="500"/>
      <c r="HV43" s="500"/>
      <c r="HW43" s="500"/>
      <c r="HX43" s="500"/>
      <c r="HY43" s="500"/>
      <c r="HZ43" s="500"/>
      <c r="IA43" s="500"/>
      <c r="IB43" s="500"/>
      <c r="IC43" s="500"/>
      <c r="ID43" s="500"/>
      <c r="IE43" s="500"/>
      <c r="IF43" s="500"/>
      <c r="IG43" s="500"/>
      <c r="IH43" s="500"/>
      <c r="II43" s="500"/>
      <c r="IJ43" s="500"/>
      <c r="IK43" s="500"/>
      <c r="IL43" s="500"/>
      <c r="IM43" s="500"/>
      <c r="IN43" s="500"/>
      <c r="IO43" s="500"/>
      <c r="IP43" s="500"/>
    </row>
    <row r="44" spans="1:250">
      <c r="A44" s="511">
        <v>29</v>
      </c>
      <c r="B44" s="515" t="s">
        <v>543</v>
      </c>
      <c r="C44" s="517" t="s">
        <v>487</v>
      </c>
      <c r="D44" s="514">
        <v>3348.8</v>
      </c>
      <c r="K44" s="500"/>
      <c r="L44" s="500"/>
      <c r="M44" s="500"/>
      <c r="N44" s="500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  <c r="Z44" s="500"/>
      <c r="AA44" s="500"/>
      <c r="AB44" s="500"/>
      <c r="AC44" s="500"/>
      <c r="AD44" s="500"/>
      <c r="AE44" s="500"/>
      <c r="AF44" s="500"/>
      <c r="AG44" s="500"/>
      <c r="AH44" s="500"/>
      <c r="AI44" s="500"/>
      <c r="AJ44" s="500"/>
      <c r="AK44" s="500"/>
      <c r="AL44" s="500"/>
      <c r="AM44" s="500"/>
      <c r="AN44" s="500"/>
      <c r="AO44" s="500"/>
      <c r="AP44" s="500"/>
      <c r="AQ44" s="500"/>
      <c r="AR44" s="500"/>
      <c r="AS44" s="500"/>
      <c r="AT44" s="500"/>
      <c r="AU44" s="500"/>
      <c r="AV44" s="500"/>
      <c r="AW44" s="500"/>
      <c r="AX44" s="500"/>
      <c r="AY44" s="500"/>
      <c r="AZ44" s="500"/>
      <c r="BA44" s="500"/>
      <c r="BB44" s="500"/>
      <c r="BC44" s="500"/>
      <c r="BD44" s="500"/>
      <c r="BE44" s="500"/>
      <c r="BF44" s="500"/>
      <c r="BG44" s="500"/>
      <c r="BH44" s="500"/>
      <c r="BI44" s="500"/>
      <c r="BJ44" s="500"/>
      <c r="BK44" s="500"/>
      <c r="BL44" s="500"/>
      <c r="BM44" s="500"/>
      <c r="BN44" s="500"/>
      <c r="BO44" s="500"/>
      <c r="BP44" s="500"/>
      <c r="BQ44" s="500"/>
      <c r="BR44" s="500"/>
      <c r="BS44" s="500"/>
      <c r="BT44" s="500"/>
      <c r="BU44" s="500"/>
      <c r="BV44" s="500"/>
      <c r="BW44" s="500"/>
      <c r="BX44" s="500"/>
      <c r="BY44" s="500"/>
      <c r="BZ44" s="500"/>
      <c r="CA44" s="500"/>
      <c r="CB44" s="500"/>
      <c r="CC44" s="500"/>
      <c r="CD44" s="500"/>
      <c r="CE44" s="500"/>
      <c r="CF44" s="500"/>
      <c r="CG44" s="500"/>
      <c r="CH44" s="500"/>
      <c r="CI44" s="500"/>
      <c r="CJ44" s="500"/>
      <c r="CK44" s="500"/>
      <c r="CL44" s="500"/>
      <c r="CM44" s="500"/>
      <c r="CN44" s="500"/>
      <c r="CO44" s="500"/>
      <c r="CP44" s="500"/>
      <c r="CQ44" s="500"/>
      <c r="CR44" s="500"/>
      <c r="CS44" s="500"/>
      <c r="CT44" s="500"/>
      <c r="CU44" s="500"/>
      <c r="CV44" s="500"/>
      <c r="CW44" s="500"/>
      <c r="CX44" s="500"/>
      <c r="CY44" s="500"/>
      <c r="CZ44" s="500"/>
      <c r="DA44" s="500"/>
      <c r="DB44" s="500"/>
      <c r="DC44" s="500"/>
      <c r="DD44" s="500"/>
      <c r="DE44" s="500"/>
      <c r="DF44" s="500"/>
      <c r="DG44" s="500"/>
      <c r="DH44" s="500"/>
      <c r="DI44" s="500"/>
      <c r="DJ44" s="500"/>
      <c r="DK44" s="500"/>
      <c r="DL44" s="500"/>
      <c r="DM44" s="500"/>
      <c r="DN44" s="500"/>
      <c r="DO44" s="500"/>
      <c r="DP44" s="500"/>
      <c r="DQ44" s="500"/>
      <c r="DR44" s="500"/>
      <c r="DS44" s="500"/>
      <c r="DT44" s="500"/>
      <c r="DU44" s="500"/>
      <c r="DV44" s="500"/>
      <c r="DW44" s="500"/>
      <c r="DX44" s="500"/>
      <c r="DY44" s="500"/>
      <c r="DZ44" s="500"/>
      <c r="EA44" s="500"/>
      <c r="EB44" s="500"/>
      <c r="EC44" s="500"/>
      <c r="ED44" s="500"/>
      <c r="EE44" s="500"/>
      <c r="EF44" s="500"/>
      <c r="EG44" s="500"/>
      <c r="EH44" s="500"/>
      <c r="EI44" s="500"/>
      <c r="EJ44" s="500"/>
      <c r="EK44" s="500"/>
      <c r="EL44" s="500"/>
      <c r="EM44" s="500"/>
      <c r="EN44" s="500"/>
      <c r="EO44" s="500"/>
      <c r="EP44" s="500"/>
      <c r="EQ44" s="500"/>
      <c r="ER44" s="500"/>
      <c r="ES44" s="500"/>
      <c r="ET44" s="500"/>
      <c r="EU44" s="500"/>
      <c r="EV44" s="500"/>
      <c r="EW44" s="500"/>
      <c r="EX44" s="500"/>
      <c r="EY44" s="500"/>
      <c r="EZ44" s="500"/>
      <c r="FA44" s="500"/>
      <c r="FB44" s="500"/>
      <c r="FC44" s="500"/>
      <c r="FD44" s="500"/>
      <c r="FE44" s="500"/>
      <c r="FF44" s="500"/>
      <c r="FG44" s="500"/>
      <c r="FH44" s="500"/>
      <c r="FI44" s="500"/>
      <c r="FJ44" s="500"/>
      <c r="FK44" s="500"/>
      <c r="FL44" s="500"/>
      <c r="FM44" s="500"/>
      <c r="FN44" s="500"/>
      <c r="FO44" s="500"/>
      <c r="FP44" s="500"/>
      <c r="FQ44" s="500"/>
      <c r="FR44" s="500"/>
      <c r="FS44" s="500"/>
      <c r="FT44" s="500"/>
      <c r="FU44" s="500"/>
      <c r="FV44" s="500"/>
      <c r="FW44" s="500"/>
      <c r="FX44" s="500"/>
      <c r="FY44" s="500"/>
      <c r="FZ44" s="500"/>
      <c r="GA44" s="500"/>
      <c r="GB44" s="500"/>
      <c r="GC44" s="500"/>
      <c r="GD44" s="500"/>
      <c r="GE44" s="500"/>
      <c r="GF44" s="500"/>
      <c r="GG44" s="500"/>
      <c r="GH44" s="500"/>
      <c r="GI44" s="500"/>
      <c r="GJ44" s="500"/>
      <c r="GK44" s="500"/>
      <c r="GL44" s="500"/>
      <c r="GM44" s="500"/>
      <c r="GN44" s="500"/>
      <c r="GO44" s="500"/>
      <c r="GP44" s="500"/>
      <c r="GQ44" s="500"/>
      <c r="GR44" s="500"/>
      <c r="GS44" s="500"/>
      <c r="GT44" s="500"/>
      <c r="GU44" s="500"/>
      <c r="GV44" s="500"/>
      <c r="GW44" s="500"/>
      <c r="GX44" s="500"/>
      <c r="GY44" s="500"/>
      <c r="GZ44" s="500"/>
      <c r="HA44" s="500"/>
      <c r="HB44" s="500"/>
      <c r="HC44" s="500"/>
      <c r="HD44" s="500"/>
      <c r="HE44" s="500"/>
      <c r="HF44" s="500"/>
      <c r="HG44" s="500"/>
      <c r="HH44" s="500"/>
      <c r="HI44" s="500"/>
      <c r="HJ44" s="500"/>
      <c r="HK44" s="500"/>
      <c r="HL44" s="500"/>
      <c r="HM44" s="500"/>
      <c r="HN44" s="500"/>
      <c r="HO44" s="500"/>
      <c r="HP44" s="500"/>
      <c r="HQ44" s="500"/>
      <c r="HR44" s="500"/>
      <c r="HS44" s="500"/>
      <c r="HT44" s="500"/>
      <c r="HU44" s="500"/>
      <c r="HV44" s="500"/>
      <c r="HW44" s="500"/>
      <c r="HX44" s="500"/>
      <c r="HY44" s="500"/>
      <c r="HZ44" s="500"/>
      <c r="IA44" s="500"/>
      <c r="IB44" s="500"/>
      <c r="IC44" s="500"/>
      <c r="ID44" s="500"/>
      <c r="IE44" s="500"/>
      <c r="IF44" s="500"/>
      <c r="IG44" s="500"/>
      <c r="IH44" s="500"/>
      <c r="II44" s="500"/>
      <c r="IJ44" s="500"/>
      <c r="IK44" s="500"/>
      <c r="IL44" s="500"/>
      <c r="IM44" s="500"/>
      <c r="IN44" s="500"/>
      <c r="IO44" s="500"/>
      <c r="IP44" s="500"/>
    </row>
    <row r="45" spans="1:250">
      <c r="A45" s="511">
        <v>31</v>
      </c>
      <c r="B45" s="515" t="s">
        <v>554</v>
      </c>
      <c r="C45" s="517" t="s">
        <v>487</v>
      </c>
      <c r="D45" s="514">
        <v>58.9</v>
      </c>
      <c r="K45" s="500"/>
      <c r="L45" s="500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00"/>
      <c r="AD45" s="500"/>
      <c r="AE45" s="500"/>
      <c r="AF45" s="500"/>
      <c r="AG45" s="500"/>
      <c r="AH45" s="500"/>
      <c r="AI45" s="500"/>
      <c r="AJ45" s="500"/>
      <c r="AK45" s="500"/>
      <c r="AL45" s="500"/>
      <c r="AM45" s="500"/>
      <c r="AN45" s="500"/>
      <c r="AO45" s="500"/>
      <c r="AP45" s="500"/>
      <c r="AQ45" s="500"/>
      <c r="AR45" s="500"/>
      <c r="AS45" s="500"/>
      <c r="AT45" s="500"/>
      <c r="AU45" s="500"/>
      <c r="AV45" s="500"/>
      <c r="AW45" s="500"/>
      <c r="AX45" s="500"/>
      <c r="AY45" s="500"/>
      <c r="AZ45" s="500"/>
      <c r="BA45" s="500"/>
      <c r="BB45" s="500"/>
      <c r="BC45" s="500"/>
      <c r="BD45" s="500"/>
      <c r="BE45" s="500"/>
      <c r="BF45" s="500"/>
      <c r="BG45" s="500"/>
      <c r="BH45" s="500"/>
      <c r="BI45" s="500"/>
      <c r="BJ45" s="500"/>
      <c r="BK45" s="500"/>
      <c r="BL45" s="500"/>
      <c r="BM45" s="500"/>
      <c r="BN45" s="500"/>
      <c r="BO45" s="500"/>
      <c r="BP45" s="500"/>
      <c r="BQ45" s="500"/>
      <c r="BR45" s="500"/>
      <c r="BS45" s="500"/>
      <c r="BT45" s="500"/>
      <c r="BU45" s="500"/>
      <c r="BV45" s="500"/>
      <c r="BW45" s="500"/>
      <c r="BX45" s="500"/>
      <c r="BY45" s="500"/>
      <c r="BZ45" s="500"/>
      <c r="CA45" s="500"/>
      <c r="CB45" s="500"/>
      <c r="CC45" s="500"/>
      <c r="CD45" s="500"/>
      <c r="CE45" s="500"/>
      <c r="CF45" s="500"/>
      <c r="CG45" s="500"/>
      <c r="CH45" s="500"/>
      <c r="CI45" s="500"/>
      <c r="CJ45" s="500"/>
      <c r="CK45" s="500"/>
      <c r="CL45" s="500"/>
      <c r="CM45" s="500"/>
      <c r="CN45" s="500"/>
      <c r="CO45" s="500"/>
      <c r="CP45" s="500"/>
      <c r="CQ45" s="500"/>
      <c r="CR45" s="500"/>
      <c r="CS45" s="500"/>
      <c r="CT45" s="500"/>
      <c r="CU45" s="500"/>
      <c r="CV45" s="500"/>
      <c r="CW45" s="500"/>
      <c r="CX45" s="500"/>
      <c r="CY45" s="500"/>
      <c r="CZ45" s="500"/>
      <c r="DA45" s="500"/>
      <c r="DB45" s="500"/>
      <c r="DC45" s="500"/>
      <c r="DD45" s="500"/>
      <c r="DE45" s="500"/>
      <c r="DF45" s="500"/>
      <c r="DG45" s="500"/>
      <c r="DH45" s="500"/>
      <c r="DI45" s="500"/>
      <c r="DJ45" s="500"/>
      <c r="DK45" s="500"/>
      <c r="DL45" s="500"/>
      <c r="DM45" s="500"/>
      <c r="DN45" s="500"/>
      <c r="DO45" s="500"/>
      <c r="DP45" s="500"/>
      <c r="DQ45" s="500"/>
      <c r="DR45" s="500"/>
      <c r="DS45" s="500"/>
      <c r="DT45" s="500"/>
      <c r="DU45" s="500"/>
      <c r="DV45" s="500"/>
      <c r="DW45" s="500"/>
      <c r="DX45" s="500"/>
      <c r="DY45" s="500"/>
      <c r="DZ45" s="500"/>
      <c r="EA45" s="500"/>
      <c r="EB45" s="500"/>
      <c r="EC45" s="500"/>
      <c r="ED45" s="500"/>
      <c r="EE45" s="500"/>
      <c r="EF45" s="500"/>
      <c r="EG45" s="500"/>
      <c r="EH45" s="500"/>
      <c r="EI45" s="500"/>
      <c r="EJ45" s="500"/>
      <c r="EK45" s="500"/>
      <c r="EL45" s="500"/>
      <c r="EM45" s="500"/>
      <c r="EN45" s="500"/>
      <c r="EO45" s="500"/>
      <c r="EP45" s="500"/>
      <c r="EQ45" s="500"/>
      <c r="ER45" s="500"/>
      <c r="ES45" s="500"/>
      <c r="ET45" s="500"/>
      <c r="EU45" s="500"/>
      <c r="EV45" s="500"/>
      <c r="EW45" s="500"/>
      <c r="EX45" s="500"/>
      <c r="EY45" s="500"/>
      <c r="EZ45" s="500"/>
      <c r="FA45" s="500"/>
      <c r="FB45" s="500"/>
      <c r="FC45" s="500"/>
      <c r="FD45" s="500"/>
      <c r="FE45" s="500"/>
      <c r="FF45" s="500"/>
      <c r="FG45" s="500"/>
      <c r="FH45" s="500"/>
      <c r="FI45" s="500"/>
      <c r="FJ45" s="500"/>
      <c r="FK45" s="500"/>
      <c r="FL45" s="500"/>
      <c r="FM45" s="500"/>
      <c r="FN45" s="500"/>
      <c r="FO45" s="500"/>
      <c r="FP45" s="500"/>
      <c r="FQ45" s="500"/>
      <c r="FR45" s="500"/>
      <c r="FS45" s="500"/>
      <c r="FT45" s="500"/>
      <c r="FU45" s="500"/>
      <c r="FV45" s="500"/>
      <c r="FW45" s="500"/>
      <c r="FX45" s="500"/>
      <c r="FY45" s="500"/>
      <c r="FZ45" s="500"/>
      <c r="GA45" s="500"/>
      <c r="GB45" s="500"/>
      <c r="GC45" s="500"/>
      <c r="GD45" s="500"/>
      <c r="GE45" s="500"/>
      <c r="GF45" s="500"/>
      <c r="GG45" s="500"/>
      <c r="GH45" s="500"/>
      <c r="GI45" s="500"/>
      <c r="GJ45" s="500"/>
      <c r="GK45" s="500"/>
      <c r="GL45" s="500"/>
      <c r="GM45" s="500"/>
      <c r="GN45" s="500"/>
      <c r="GO45" s="500"/>
      <c r="GP45" s="500"/>
      <c r="GQ45" s="500"/>
      <c r="GR45" s="500"/>
      <c r="GS45" s="500"/>
      <c r="GT45" s="500"/>
      <c r="GU45" s="500"/>
      <c r="GV45" s="500"/>
      <c r="GW45" s="500"/>
      <c r="GX45" s="500"/>
      <c r="GY45" s="500"/>
      <c r="GZ45" s="500"/>
      <c r="HA45" s="500"/>
      <c r="HB45" s="500"/>
      <c r="HC45" s="500"/>
      <c r="HD45" s="500"/>
      <c r="HE45" s="500"/>
      <c r="HF45" s="500"/>
      <c r="HG45" s="500"/>
      <c r="HH45" s="500"/>
      <c r="HI45" s="500"/>
      <c r="HJ45" s="500"/>
      <c r="HK45" s="500"/>
      <c r="HL45" s="500"/>
      <c r="HM45" s="500"/>
      <c r="HN45" s="500"/>
      <c r="HO45" s="500"/>
      <c r="HP45" s="500"/>
      <c r="HQ45" s="500"/>
      <c r="HR45" s="500"/>
      <c r="HS45" s="500"/>
      <c r="HT45" s="500"/>
      <c r="HU45" s="500"/>
      <c r="HV45" s="500"/>
      <c r="HW45" s="500"/>
      <c r="HX45" s="500"/>
      <c r="HY45" s="500"/>
      <c r="HZ45" s="500"/>
      <c r="IA45" s="500"/>
      <c r="IB45" s="500"/>
      <c r="IC45" s="500"/>
      <c r="ID45" s="500"/>
      <c r="IE45" s="500"/>
      <c r="IF45" s="500"/>
      <c r="IG45" s="500"/>
      <c r="IH45" s="500"/>
      <c r="II45" s="500"/>
      <c r="IJ45" s="500"/>
      <c r="IK45" s="500"/>
      <c r="IL45" s="500"/>
      <c r="IM45" s="500"/>
      <c r="IN45" s="500"/>
      <c r="IO45" s="500"/>
      <c r="IP45" s="500"/>
    </row>
    <row r="46" spans="1:250">
      <c r="A46" s="511">
        <v>32</v>
      </c>
      <c r="B46" s="515" t="s">
        <v>597</v>
      </c>
      <c r="C46" s="517" t="s">
        <v>487</v>
      </c>
      <c r="D46" s="514">
        <v>644</v>
      </c>
      <c r="K46" s="500"/>
      <c r="L46" s="500"/>
      <c r="M46" s="500"/>
      <c r="N46" s="500"/>
      <c r="O46" s="500"/>
      <c r="P46" s="500"/>
      <c r="Q46" s="500"/>
      <c r="R46" s="500"/>
      <c r="S46" s="500"/>
      <c r="T46" s="500"/>
      <c r="U46" s="500"/>
      <c r="V46" s="500"/>
      <c r="W46" s="500"/>
      <c r="X46" s="500"/>
      <c r="Y46" s="500"/>
      <c r="Z46" s="500"/>
      <c r="AA46" s="500"/>
      <c r="AB46" s="500"/>
      <c r="AC46" s="500"/>
      <c r="AD46" s="500"/>
      <c r="AE46" s="500"/>
      <c r="AF46" s="500"/>
      <c r="AG46" s="500"/>
      <c r="AH46" s="500"/>
      <c r="AI46" s="500"/>
      <c r="AJ46" s="500"/>
      <c r="AK46" s="500"/>
      <c r="AL46" s="500"/>
      <c r="AM46" s="500"/>
      <c r="AN46" s="500"/>
      <c r="AO46" s="500"/>
      <c r="AP46" s="500"/>
      <c r="AQ46" s="500"/>
      <c r="AR46" s="500"/>
      <c r="AS46" s="500"/>
      <c r="AT46" s="500"/>
      <c r="AU46" s="500"/>
      <c r="AV46" s="500"/>
      <c r="AW46" s="500"/>
      <c r="AX46" s="500"/>
      <c r="AY46" s="500"/>
      <c r="AZ46" s="500"/>
      <c r="BA46" s="500"/>
      <c r="BB46" s="500"/>
      <c r="BC46" s="500"/>
      <c r="BD46" s="500"/>
      <c r="BE46" s="500"/>
      <c r="BF46" s="500"/>
      <c r="BG46" s="500"/>
      <c r="BH46" s="500"/>
      <c r="BI46" s="500"/>
      <c r="BJ46" s="500"/>
      <c r="BK46" s="500"/>
      <c r="BL46" s="500"/>
      <c r="BM46" s="500"/>
      <c r="BN46" s="500"/>
      <c r="BO46" s="500"/>
      <c r="BP46" s="500"/>
      <c r="BQ46" s="500"/>
      <c r="BR46" s="500"/>
      <c r="BS46" s="500"/>
      <c r="BT46" s="500"/>
      <c r="BU46" s="500"/>
      <c r="BV46" s="500"/>
      <c r="BW46" s="500"/>
      <c r="BX46" s="500"/>
      <c r="BY46" s="500"/>
      <c r="BZ46" s="500"/>
      <c r="CA46" s="500"/>
      <c r="CB46" s="500"/>
      <c r="CC46" s="500"/>
      <c r="CD46" s="500"/>
      <c r="CE46" s="500"/>
      <c r="CF46" s="500"/>
      <c r="CG46" s="500"/>
      <c r="CH46" s="500"/>
      <c r="CI46" s="500"/>
      <c r="CJ46" s="500"/>
      <c r="CK46" s="500"/>
      <c r="CL46" s="500"/>
      <c r="CM46" s="500"/>
      <c r="CN46" s="500"/>
      <c r="CO46" s="500"/>
      <c r="CP46" s="500"/>
      <c r="CQ46" s="500"/>
      <c r="CR46" s="500"/>
      <c r="CS46" s="500"/>
      <c r="CT46" s="500"/>
      <c r="CU46" s="500"/>
      <c r="CV46" s="500"/>
      <c r="CW46" s="500"/>
      <c r="CX46" s="500"/>
      <c r="CY46" s="500"/>
      <c r="CZ46" s="500"/>
      <c r="DA46" s="500"/>
      <c r="DB46" s="500"/>
      <c r="DC46" s="500"/>
      <c r="DD46" s="500"/>
      <c r="DE46" s="500"/>
      <c r="DF46" s="500"/>
      <c r="DG46" s="500"/>
      <c r="DH46" s="500"/>
      <c r="DI46" s="500"/>
      <c r="DJ46" s="500"/>
      <c r="DK46" s="500"/>
      <c r="DL46" s="500"/>
      <c r="DM46" s="500"/>
      <c r="DN46" s="500"/>
      <c r="DO46" s="500"/>
      <c r="DP46" s="500"/>
      <c r="DQ46" s="500"/>
      <c r="DR46" s="500"/>
      <c r="DS46" s="500"/>
      <c r="DT46" s="500"/>
      <c r="DU46" s="500"/>
      <c r="DV46" s="500"/>
      <c r="DW46" s="500"/>
      <c r="DX46" s="500"/>
      <c r="DY46" s="500"/>
      <c r="DZ46" s="500"/>
      <c r="EA46" s="500"/>
      <c r="EB46" s="500"/>
      <c r="EC46" s="500"/>
      <c r="ED46" s="500"/>
      <c r="EE46" s="500"/>
      <c r="EF46" s="500"/>
      <c r="EG46" s="500"/>
      <c r="EH46" s="500"/>
      <c r="EI46" s="500"/>
      <c r="EJ46" s="500"/>
      <c r="EK46" s="500"/>
      <c r="EL46" s="500"/>
      <c r="EM46" s="500"/>
      <c r="EN46" s="500"/>
      <c r="EO46" s="500"/>
      <c r="EP46" s="500"/>
      <c r="EQ46" s="500"/>
      <c r="ER46" s="500"/>
      <c r="ES46" s="500"/>
      <c r="ET46" s="500"/>
      <c r="EU46" s="500"/>
      <c r="EV46" s="500"/>
      <c r="EW46" s="500"/>
      <c r="EX46" s="500"/>
      <c r="EY46" s="500"/>
      <c r="EZ46" s="500"/>
      <c r="FA46" s="500"/>
      <c r="FB46" s="500"/>
      <c r="FC46" s="500"/>
      <c r="FD46" s="500"/>
      <c r="FE46" s="500"/>
      <c r="FF46" s="500"/>
      <c r="FG46" s="500"/>
      <c r="FH46" s="500"/>
      <c r="FI46" s="500"/>
      <c r="FJ46" s="500"/>
      <c r="FK46" s="500"/>
      <c r="FL46" s="500"/>
      <c r="FM46" s="500"/>
      <c r="FN46" s="500"/>
      <c r="FO46" s="500"/>
      <c r="FP46" s="500"/>
      <c r="FQ46" s="500"/>
      <c r="FR46" s="500"/>
      <c r="FS46" s="500"/>
      <c r="FT46" s="500"/>
      <c r="FU46" s="500"/>
      <c r="FV46" s="500"/>
      <c r="FW46" s="500"/>
      <c r="FX46" s="500"/>
      <c r="FY46" s="500"/>
      <c r="FZ46" s="500"/>
      <c r="GA46" s="500"/>
      <c r="GB46" s="500"/>
      <c r="GC46" s="500"/>
      <c r="GD46" s="500"/>
      <c r="GE46" s="500"/>
      <c r="GF46" s="500"/>
      <c r="GG46" s="500"/>
      <c r="GH46" s="500"/>
      <c r="GI46" s="500"/>
      <c r="GJ46" s="500"/>
      <c r="GK46" s="500"/>
      <c r="GL46" s="500"/>
      <c r="GM46" s="500"/>
      <c r="GN46" s="500"/>
      <c r="GO46" s="500"/>
      <c r="GP46" s="500"/>
      <c r="GQ46" s="500"/>
      <c r="GR46" s="500"/>
      <c r="GS46" s="500"/>
      <c r="GT46" s="500"/>
      <c r="GU46" s="500"/>
      <c r="GV46" s="500"/>
      <c r="GW46" s="500"/>
      <c r="GX46" s="500"/>
      <c r="GY46" s="500"/>
      <c r="GZ46" s="500"/>
      <c r="HA46" s="500"/>
      <c r="HB46" s="500"/>
      <c r="HC46" s="500"/>
      <c r="HD46" s="500"/>
      <c r="HE46" s="500"/>
      <c r="HF46" s="500"/>
      <c r="HG46" s="500"/>
      <c r="HH46" s="500"/>
      <c r="HI46" s="500"/>
      <c r="HJ46" s="500"/>
      <c r="HK46" s="500"/>
      <c r="HL46" s="500"/>
      <c r="HM46" s="500"/>
      <c r="HN46" s="500"/>
      <c r="HO46" s="500"/>
      <c r="HP46" s="500"/>
      <c r="HQ46" s="500"/>
      <c r="HR46" s="500"/>
      <c r="HS46" s="500"/>
      <c r="HT46" s="500"/>
      <c r="HU46" s="500"/>
      <c r="HV46" s="500"/>
      <c r="HW46" s="500"/>
      <c r="HX46" s="500"/>
      <c r="HY46" s="500"/>
      <c r="HZ46" s="500"/>
      <c r="IA46" s="500"/>
      <c r="IB46" s="500"/>
      <c r="IC46" s="500"/>
      <c r="ID46" s="500"/>
      <c r="IE46" s="500"/>
      <c r="IF46" s="500"/>
      <c r="IG46" s="500"/>
      <c r="IH46" s="500"/>
      <c r="II46" s="500"/>
      <c r="IJ46" s="500"/>
      <c r="IK46" s="500"/>
      <c r="IL46" s="500"/>
      <c r="IM46" s="500"/>
      <c r="IN46" s="500"/>
      <c r="IO46" s="500"/>
      <c r="IP46" s="500"/>
    </row>
    <row r="47" spans="1:250">
      <c r="A47" s="511">
        <v>33</v>
      </c>
      <c r="B47" s="512" t="s">
        <v>605</v>
      </c>
      <c r="C47" s="513" t="s">
        <v>487</v>
      </c>
      <c r="D47" s="514">
        <v>7500</v>
      </c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00"/>
      <c r="S47" s="500"/>
      <c r="T47" s="500"/>
      <c r="U47" s="500"/>
      <c r="V47" s="500"/>
      <c r="W47" s="500"/>
      <c r="X47" s="500"/>
      <c r="Y47" s="500"/>
      <c r="Z47" s="500"/>
      <c r="AA47" s="500"/>
      <c r="AB47" s="500"/>
      <c r="AC47" s="500"/>
      <c r="AD47" s="500"/>
      <c r="AE47" s="500"/>
      <c r="AF47" s="500"/>
      <c r="AG47" s="500"/>
      <c r="AH47" s="500"/>
      <c r="AI47" s="500"/>
      <c r="AJ47" s="500"/>
      <c r="AK47" s="500"/>
      <c r="AL47" s="500"/>
      <c r="AM47" s="500"/>
      <c r="AN47" s="500"/>
      <c r="AO47" s="500"/>
      <c r="AP47" s="500"/>
      <c r="AQ47" s="500"/>
      <c r="AR47" s="500"/>
      <c r="AS47" s="500"/>
      <c r="AT47" s="500"/>
      <c r="AU47" s="500"/>
      <c r="AV47" s="500"/>
      <c r="AW47" s="500"/>
      <c r="AX47" s="500"/>
      <c r="AY47" s="500"/>
      <c r="AZ47" s="500"/>
      <c r="BA47" s="500"/>
      <c r="BB47" s="500"/>
      <c r="BC47" s="500"/>
      <c r="BD47" s="500"/>
      <c r="BE47" s="500"/>
      <c r="BF47" s="500"/>
      <c r="BG47" s="500"/>
      <c r="BH47" s="500"/>
      <c r="BI47" s="500"/>
      <c r="BJ47" s="500"/>
      <c r="BK47" s="500"/>
      <c r="BL47" s="500"/>
      <c r="BM47" s="500"/>
      <c r="BN47" s="500"/>
      <c r="BO47" s="500"/>
      <c r="BP47" s="500"/>
      <c r="BQ47" s="500"/>
      <c r="BR47" s="500"/>
      <c r="BS47" s="500"/>
      <c r="BT47" s="500"/>
      <c r="BU47" s="500"/>
      <c r="BV47" s="500"/>
      <c r="BW47" s="500"/>
      <c r="BX47" s="500"/>
      <c r="BY47" s="500"/>
      <c r="BZ47" s="500"/>
      <c r="CA47" s="500"/>
      <c r="CB47" s="500"/>
      <c r="CC47" s="500"/>
      <c r="CD47" s="500"/>
      <c r="CE47" s="500"/>
      <c r="CF47" s="500"/>
      <c r="CG47" s="500"/>
      <c r="CH47" s="500"/>
      <c r="CI47" s="500"/>
      <c r="CJ47" s="500"/>
      <c r="CK47" s="500"/>
      <c r="CL47" s="500"/>
      <c r="CM47" s="500"/>
      <c r="CN47" s="500"/>
      <c r="CO47" s="500"/>
      <c r="CP47" s="500"/>
      <c r="CQ47" s="500"/>
      <c r="CR47" s="500"/>
      <c r="CS47" s="500"/>
      <c r="CT47" s="500"/>
      <c r="CU47" s="500"/>
      <c r="CV47" s="500"/>
      <c r="CW47" s="500"/>
      <c r="CX47" s="500"/>
      <c r="CY47" s="500"/>
      <c r="CZ47" s="500"/>
      <c r="DA47" s="500"/>
      <c r="DB47" s="500"/>
      <c r="DC47" s="500"/>
      <c r="DD47" s="500"/>
      <c r="DE47" s="500"/>
      <c r="DF47" s="500"/>
      <c r="DG47" s="500"/>
      <c r="DH47" s="500"/>
      <c r="DI47" s="500"/>
      <c r="DJ47" s="500"/>
      <c r="DK47" s="500"/>
      <c r="DL47" s="500"/>
      <c r="DM47" s="500"/>
      <c r="DN47" s="500"/>
      <c r="DO47" s="500"/>
      <c r="DP47" s="500"/>
      <c r="DQ47" s="500"/>
      <c r="DR47" s="500"/>
      <c r="DS47" s="500"/>
      <c r="DT47" s="500"/>
      <c r="DU47" s="500"/>
      <c r="DV47" s="500"/>
      <c r="DW47" s="500"/>
      <c r="DX47" s="500"/>
      <c r="DY47" s="500"/>
      <c r="DZ47" s="500"/>
      <c r="EA47" s="500"/>
      <c r="EB47" s="500"/>
      <c r="EC47" s="500"/>
      <c r="ED47" s="500"/>
      <c r="EE47" s="500"/>
      <c r="EF47" s="500"/>
      <c r="EG47" s="500"/>
      <c r="EH47" s="500"/>
      <c r="EI47" s="500"/>
      <c r="EJ47" s="500"/>
      <c r="EK47" s="500"/>
      <c r="EL47" s="500"/>
      <c r="EM47" s="500"/>
      <c r="EN47" s="500"/>
      <c r="EO47" s="500"/>
      <c r="EP47" s="500"/>
      <c r="EQ47" s="500"/>
      <c r="ER47" s="500"/>
      <c r="ES47" s="500"/>
      <c r="ET47" s="500"/>
      <c r="EU47" s="500"/>
      <c r="EV47" s="500"/>
      <c r="EW47" s="500"/>
      <c r="EX47" s="500"/>
      <c r="EY47" s="500"/>
      <c r="EZ47" s="500"/>
      <c r="FA47" s="500"/>
      <c r="FB47" s="500"/>
      <c r="FC47" s="500"/>
      <c r="FD47" s="500"/>
      <c r="FE47" s="500"/>
      <c r="FF47" s="500"/>
      <c r="FG47" s="500"/>
      <c r="FH47" s="500"/>
      <c r="FI47" s="500"/>
      <c r="FJ47" s="500"/>
      <c r="FK47" s="500"/>
      <c r="FL47" s="500"/>
      <c r="FM47" s="500"/>
      <c r="FN47" s="500"/>
      <c r="FO47" s="500"/>
      <c r="FP47" s="500"/>
      <c r="FQ47" s="500"/>
      <c r="FR47" s="500"/>
      <c r="FS47" s="500"/>
      <c r="FT47" s="500"/>
      <c r="FU47" s="500"/>
      <c r="FV47" s="500"/>
      <c r="FW47" s="500"/>
      <c r="FX47" s="500"/>
      <c r="FY47" s="500"/>
      <c r="FZ47" s="500"/>
      <c r="GA47" s="500"/>
      <c r="GB47" s="500"/>
      <c r="GC47" s="500"/>
      <c r="GD47" s="500"/>
      <c r="GE47" s="500"/>
      <c r="GF47" s="500"/>
      <c r="GG47" s="500"/>
      <c r="GH47" s="500"/>
      <c r="GI47" s="500"/>
      <c r="GJ47" s="500"/>
      <c r="GK47" s="500"/>
      <c r="GL47" s="500"/>
      <c r="GM47" s="500"/>
      <c r="GN47" s="500"/>
      <c r="GO47" s="500"/>
      <c r="GP47" s="500"/>
      <c r="GQ47" s="500"/>
      <c r="GR47" s="500"/>
      <c r="GS47" s="500"/>
      <c r="GT47" s="500"/>
      <c r="GU47" s="500"/>
      <c r="GV47" s="500"/>
      <c r="GW47" s="500"/>
      <c r="GX47" s="500"/>
      <c r="GY47" s="500"/>
      <c r="GZ47" s="500"/>
      <c r="HA47" s="500"/>
      <c r="HB47" s="500"/>
      <c r="HC47" s="500"/>
      <c r="HD47" s="500"/>
      <c r="HE47" s="500"/>
      <c r="HF47" s="500"/>
      <c r="HG47" s="500"/>
      <c r="HH47" s="500"/>
      <c r="HI47" s="500"/>
      <c r="HJ47" s="500"/>
      <c r="HK47" s="500"/>
      <c r="HL47" s="500"/>
      <c r="HM47" s="500"/>
      <c r="HN47" s="500"/>
      <c r="HO47" s="500"/>
      <c r="HP47" s="500"/>
      <c r="HQ47" s="500"/>
      <c r="HR47" s="500"/>
      <c r="HS47" s="500"/>
      <c r="HT47" s="500"/>
      <c r="HU47" s="500"/>
      <c r="HV47" s="500"/>
      <c r="HW47" s="500"/>
      <c r="HX47" s="500"/>
      <c r="HY47" s="500"/>
      <c r="HZ47" s="500"/>
      <c r="IA47" s="500"/>
      <c r="IB47" s="500"/>
      <c r="IC47" s="500"/>
      <c r="ID47" s="500"/>
      <c r="IE47" s="500"/>
      <c r="IF47" s="500"/>
      <c r="IG47" s="500"/>
      <c r="IH47" s="500"/>
      <c r="II47" s="500"/>
      <c r="IJ47" s="500"/>
      <c r="IK47" s="500"/>
      <c r="IL47" s="500"/>
      <c r="IM47" s="500"/>
      <c r="IN47" s="500"/>
      <c r="IO47" s="500"/>
      <c r="IP47" s="500"/>
    </row>
    <row r="48" spans="1:250">
      <c r="A48" s="511">
        <v>35</v>
      </c>
      <c r="B48" s="515" t="s">
        <v>604</v>
      </c>
      <c r="C48" s="517" t="s">
        <v>487</v>
      </c>
      <c r="D48" s="514">
        <v>3982.14</v>
      </c>
      <c r="K48" s="500"/>
      <c r="L48" s="500"/>
      <c r="M48" s="500"/>
      <c r="N48" s="500"/>
      <c r="O48" s="500"/>
      <c r="P48" s="500"/>
      <c r="Q48" s="500"/>
      <c r="R48" s="500"/>
      <c r="S48" s="500"/>
      <c r="T48" s="500"/>
      <c r="U48" s="500"/>
      <c r="V48" s="500"/>
      <c r="W48" s="500"/>
      <c r="X48" s="500"/>
      <c r="Y48" s="500"/>
      <c r="Z48" s="500"/>
      <c r="AA48" s="500"/>
      <c r="AB48" s="500"/>
      <c r="AC48" s="500"/>
      <c r="AD48" s="500"/>
      <c r="AE48" s="500"/>
      <c r="AF48" s="500"/>
      <c r="AG48" s="500"/>
      <c r="AH48" s="500"/>
      <c r="AI48" s="500"/>
      <c r="AJ48" s="500"/>
      <c r="AK48" s="500"/>
      <c r="AL48" s="500"/>
      <c r="AM48" s="500"/>
      <c r="AN48" s="500"/>
      <c r="AO48" s="500"/>
      <c r="AP48" s="500"/>
      <c r="AQ48" s="500"/>
      <c r="AR48" s="500"/>
      <c r="AS48" s="500"/>
      <c r="AT48" s="500"/>
      <c r="AU48" s="500"/>
      <c r="AV48" s="500"/>
      <c r="AW48" s="500"/>
      <c r="AX48" s="500"/>
      <c r="AY48" s="500"/>
      <c r="AZ48" s="500"/>
      <c r="BA48" s="500"/>
      <c r="BB48" s="500"/>
      <c r="BC48" s="500"/>
      <c r="BD48" s="500"/>
      <c r="BE48" s="500"/>
      <c r="BF48" s="500"/>
      <c r="BG48" s="500"/>
      <c r="BH48" s="500"/>
      <c r="BI48" s="500"/>
      <c r="BJ48" s="500"/>
      <c r="BK48" s="500"/>
      <c r="BL48" s="500"/>
      <c r="BM48" s="500"/>
      <c r="BN48" s="500"/>
      <c r="BO48" s="500"/>
      <c r="BP48" s="500"/>
      <c r="BQ48" s="500"/>
      <c r="BR48" s="500"/>
      <c r="BS48" s="500"/>
      <c r="BT48" s="500"/>
      <c r="BU48" s="500"/>
      <c r="BV48" s="500"/>
      <c r="BW48" s="500"/>
      <c r="BX48" s="500"/>
      <c r="BY48" s="500"/>
      <c r="BZ48" s="500"/>
      <c r="CA48" s="500"/>
      <c r="CB48" s="500"/>
      <c r="CC48" s="500"/>
      <c r="CD48" s="500"/>
      <c r="CE48" s="500"/>
      <c r="CF48" s="500"/>
      <c r="CG48" s="500"/>
      <c r="CH48" s="500"/>
      <c r="CI48" s="500"/>
      <c r="CJ48" s="500"/>
      <c r="CK48" s="500"/>
      <c r="CL48" s="500"/>
      <c r="CM48" s="500"/>
      <c r="CN48" s="500"/>
      <c r="CO48" s="500"/>
      <c r="CP48" s="500"/>
      <c r="CQ48" s="500"/>
      <c r="CR48" s="500"/>
      <c r="CS48" s="500"/>
      <c r="CT48" s="500"/>
      <c r="CU48" s="500"/>
      <c r="CV48" s="500"/>
      <c r="CW48" s="500"/>
      <c r="CX48" s="500"/>
      <c r="CY48" s="500"/>
      <c r="CZ48" s="500"/>
      <c r="DA48" s="500"/>
      <c r="DB48" s="500"/>
      <c r="DC48" s="500"/>
      <c r="DD48" s="500"/>
      <c r="DE48" s="500"/>
      <c r="DF48" s="500"/>
      <c r="DG48" s="500"/>
      <c r="DH48" s="500"/>
      <c r="DI48" s="500"/>
      <c r="DJ48" s="500"/>
      <c r="DK48" s="500"/>
      <c r="DL48" s="500"/>
      <c r="DM48" s="500"/>
      <c r="DN48" s="500"/>
      <c r="DO48" s="500"/>
      <c r="DP48" s="500"/>
      <c r="DQ48" s="500"/>
      <c r="DR48" s="500"/>
      <c r="DS48" s="500"/>
      <c r="DT48" s="500"/>
      <c r="DU48" s="500"/>
      <c r="DV48" s="500"/>
      <c r="DW48" s="500"/>
      <c r="DX48" s="500"/>
      <c r="DY48" s="500"/>
      <c r="DZ48" s="500"/>
      <c r="EA48" s="500"/>
      <c r="EB48" s="500"/>
      <c r="EC48" s="500"/>
      <c r="ED48" s="500"/>
      <c r="EE48" s="500"/>
      <c r="EF48" s="500"/>
      <c r="EG48" s="500"/>
      <c r="EH48" s="500"/>
      <c r="EI48" s="500"/>
      <c r="EJ48" s="500"/>
      <c r="EK48" s="500"/>
      <c r="EL48" s="500"/>
      <c r="EM48" s="500"/>
      <c r="EN48" s="500"/>
      <c r="EO48" s="500"/>
      <c r="EP48" s="500"/>
      <c r="EQ48" s="500"/>
      <c r="ER48" s="500"/>
      <c r="ES48" s="500"/>
      <c r="ET48" s="500"/>
      <c r="EU48" s="500"/>
      <c r="EV48" s="500"/>
      <c r="EW48" s="500"/>
      <c r="EX48" s="500"/>
      <c r="EY48" s="500"/>
      <c r="EZ48" s="500"/>
      <c r="FA48" s="500"/>
      <c r="FB48" s="500"/>
      <c r="FC48" s="500"/>
      <c r="FD48" s="500"/>
      <c r="FE48" s="500"/>
      <c r="FF48" s="500"/>
      <c r="FG48" s="500"/>
      <c r="FH48" s="500"/>
      <c r="FI48" s="500"/>
      <c r="FJ48" s="500"/>
      <c r="FK48" s="500"/>
      <c r="FL48" s="500"/>
      <c r="FM48" s="500"/>
      <c r="FN48" s="500"/>
      <c r="FO48" s="500"/>
      <c r="FP48" s="500"/>
      <c r="FQ48" s="500"/>
      <c r="FR48" s="500"/>
      <c r="FS48" s="500"/>
      <c r="FT48" s="500"/>
      <c r="FU48" s="500"/>
      <c r="FV48" s="500"/>
      <c r="FW48" s="500"/>
      <c r="FX48" s="500"/>
      <c r="FY48" s="500"/>
      <c r="FZ48" s="500"/>
      <c r="GA48" s="500"/>
      <c r="GB48" s="500"/>
      <c r="GC48" s="500"/>
      <c r="GD48" s="500"/>
      <c r="GE48" s="500"/>
      <c r="GF48" s="500"/>
      <c r="GG48" s="500"/>
      <c r="GH48" s="500"/>
      <c r="GI48" s="500"/>
      <c r="GJ48" s="500"/>
      <c r="GK48" s="500"/>
      <c r="GL48" s="500"/>
      <c r="GM48" s="500"/>
      <c r="GN48" s="500"/>
      <c r="GO48" s="500"/>
      <c r="GP48" s="500"/>
      <c r="GQ48" s="500"/>
      <c r="GR48" s="500"/>
      <c r="GS48" s="500"/>
      <c r="GT48" s="500"/>
      <c r="GU48" s="500"/>
      <c r="GV48" s="500"/>
      <c r="GW48" s="500"/>
      <c r="GX48" s="500"/>
      <c r="GY48" s="500"/>
      <c r="GZ48" s="500"/>
      <c r="HA48" s="500"/>
      <c r="HB48" s="500"/>
      <c r="HC48" s="500"/>
      <c r="HD48" s="500"/>
      <c r="HE48" s="500"/>
      <c r="HF48" s="500"/>
      <c r="HG48" s="500"/>
      <c r="HH48" s="500"/>
      <c r="HI48" s="500"/>
      <c r="HJ48" s="500"/>
      <c r="HK48" s="500"/>
      <c r="HL48" s="500"/>
      <c r="HM48" s="500"/>
      <c r="HN48" s="500"/>
      <c r="HO48" s="500"/>
      <c r="HP48" s="500"/>
      <c r="HQ48" s="500"/>
      <c r="HR48" s="500"/>
      <c r="HS48" s="500"/>
      <c r="HT48" s="500"/>
      <c r="HU48" s="500"/>
      <c r="HV48" s="500"/>
      <c r="HW48" s="500"/>
      <c r="HX48" s="500"/>
      <c r="HY48" s="500"/>
      <c r="HZ48" s="500"/>
      <c r="IA48" s="500"/>
      <c r="IB48" s="500"/>
      <c r="IC48" s="500"/>
      <c r="ID48" s="500"/>
      <c r="IE48" s="500"/>
      <c r="IF48" s="500"/>
      <c r="IG48" s="500"/>
      <c r="IH48" s="500"/>
      <c r="II48" s="500"/>
      <c r="IJ48" s="500"/>
      <c r="IK48" s="500"/>
      <c r="IL48" s="500"/>
      <c r="IM48" s="500"/>
      <c r="IN48" s="500"/>
      <c r="IO48" s="500"/>
      <c r="IP48" s="500"/>
    </row>
    <row r="49" spans="1:250">
      <c r="A49" s="511">
        <v>36</v>
      </c>
      <c r="B49" s="515" t="s">
        <v>610</v>
      </c>
      <c r="C49" s="517" t="s">
        <v>487</v>
      </c>
      <c r="D49" s="514">
        <v>1613.9</v>
      </c>
      <c r="K49" s="500"/>
      <c r="L49" s="500"/>
      <c r="M49" s="500"/>
      <c r="N49" s="500"/>
      <c r="O49" s="500"/>
      <c r="P49" s="500"/>
      <c r="Q49" s="500"/>
      <c r="R49" s="500"/>
      <c r="S49" s="500"/>
      <c r="T49" s="500"/>
      <c r="U49" s="500"/>
      <c r="V49" s="500"/>
      <c r="W49" s="500"/>
      <c r="X49" s="500"/>
      <c r="Y49" s="500"/>
      <c r="Z49" s="500"/>
      <c r="AA49" s="500"/>
      <c r="AB49" s="500"/>
      <c r="AC49" s="500"/>
      <c r="AD49" s="500"/>
      <c r="AE49" s="500"/>
      <c r="AF49" s="500"/>
      <c r="AG49" s="500"/>
      <c r="AH49" s="500"/>
      <c r="AI49" s="500"/>
      <c r="AJ49" s="500"/>
      <c r="AK49" s="500"/>
      <c r="AL49" s="500"/>
      <c r="AM49" s="500"/>
      <c r="AN49" s="500"/>
      <c r="AO49" s="500"/>
      <c r="AP49" s="500"/>
      <c r="AQ49" s="500"/>
      <c r="AR49" s="500"/>
      <c r="AS49" s="500"/>
      <c r="AT49" s="500"/>
      <c r="AU49" s="500"/>
      <c r="AV49" s="500"/>
      <c r="AW49" s="500"/>
      <c r="AX49" s="500"/>
      <c r="AY49" s="500"/>
      <c r="AZ49" s="500"/>
      <c r="BA49" s="500"/>
      <c r="BB49" s="500"/>
      <c r="BC49" s="500"/>
      <c r="BD49" s="500"/>
      <c r="BE49" s="500"/>
      <c r="BF49" s="500"/>
      <c r="BG49" s="500"/>
      <c r="BH49" s="500"/>
      <c r="BI49" s="500"/>
      <c r="BJ49" s="500"/>
      <c r="BK49" s="500"/>
      <c r="BL49" s="500"/>
      <c r="BM49" s="500"/>
      <c r="BN49" s="500"/>
      <c r="BO49" s="500"/>
      <c r="BP49" s="500"/>
      <c r="BQ49" s="500"/>
      <c r="BR49" s="500"/>
      <c r="BS49" s="500"/>
      <c r="BT49" s="500"/>
      <c r="BU49" s="500"/>
      <c r="BV49" s="500"/>
      <c r="BW49" s="500"/>
      <c r="BX49" s="500"/>
      <c r="BY49" s="500"/>
      <c r="BZ49" s="500"/>
      <c r="CA49" s="500"/>
      <c r="CB49" s="500"/>
      <c r="CC49" s="500"/>
      <c r="CD49" s="500"/>
      <c r="CE49" s="500"/>
      <c r="CF49" s="500"/>
      <c r="CG49" s="500"/>
      <c r="CH49" s="500"/>
      <c r="CI49" s="500"/>
      <c r="CJ49" s="500"/>
      <c r="CK49" s="500"/>
      <c r="CL49" s="500"/>
      <c r="CM49" s="500"/>
      <c r="CN49" s="500"/>
      <c r="CO49" s="500"/>
      <c r="CP49" s="500"/>
      <c r="CQ49" s="500"/>
      <c r="CR49" s="500"/>
      <c r="CS49" s="500"/>
      <c r="CT49" s="500"/>
      <c r="CU49" s="500"/>
      <c r="CV49" s="500"/>
      <c r="CW49" s="500"/>
      <c r="CX49" s="500"/>
      <c r="CY49" s="500"/>
      <c r="CZ49" s="500"/>
      <c r="DA49" s="500"/>
      <c r="DB49" s="500"/>
      <c r="DC49" s="500"/>
      <c r="DD49" s="500"/>
      <c r="DE49" s="500"/>
      <c r="DF49" s="500"/>
      <c r="DG49" s="500"/>
      <c r="DH49" s="500"/>
      <c r="DI49" s="500"/>
      <c r="DJ49" s="500"/>
      <c r="DK49" s="500"/>
      <c r="DL49" s="500"/>
      <c r="DM49" s="500"/>
      <c r="DN49" s="500"/>
      <c r="DO49" s="500"/>
      <c r="DP49" s="500"/>
      <c r="DQ49" s="500"/>
      <c r="DR49" s="500"/>
      <c r="DS49" s="500"/>
      <c r="DT49" s="500"/>
      <c r="DU49" s="500"/>
      <c r="DV49" s="500"/>
      <c r="DW49" s="500"/>
      <c r="DX49" s="500"/>
      <c r="DY49" s="500"/>
      <c r="DZ49" s="500"/>
      <c r="EA49" s="500"/>
      <c r="EB49" s="500"/>
      <c r="EC49" s="500"/>
      <c r="ED49" s="500"/>
      <c r="EE49" s="500"/>
      <c r="EF49" s="500"/>
      <c r="EG49" s="500"/>
      <c r="EH49" s="500"/>
      <c r="EI49" s="500"/>
      <c r="EJ49" s="500"/>
      <c r="EK49" s="500"/>
      <c r="EL49" s="500"/>
      <c r="EM49" s="500"/>
      <c r="EN49" s="500"/>
      <c r="EO49" s="500"/>
      <c r="EP49" s="500"/>
      <c r="EQ49" s="500"/>
      <c r="ER49" s="500"/>
      <c r="ES49" s="500"/>
      <c r="ET49" s="500"/>
      <c r="EU49" s="500"/>
      <c r="EV49" s="500"/>
      <c r="EW49" s="500"/>
      <c r="EX49" s="500"/>
      <c r="EY49" s="500"/>
      <c r="EZ49" s="500"/>
      <c r="FA49" s="500"/>
      <c r="FB49" s="500"/>
      <c r="FC49" s="500"/>
      <c r="FD49" s="500"/>
      <c r="FE49" s="500"/>
      <c r="FF49" s="500"/>
      <c r="FG49" s="500"/>
      <c r="FH49" s="500"/>
      <c r="FI49" s="500"/>
      <c r="FJ49" s="500"/>
      <c r="FK49" s="500"/>
      <c r="FL49" s="500"/>
      <c r="FM49" s="500"/>
      <c r="FN49" s="500"/>
      <c r="FO49" s="500"/>
      <c r="FP49" s="500"/>
      <c r="FQ49" s="500"/>
      <c r="FR49" s="500"/>
      <c r="FS49" s="500"/>
      <c r="FT49" s="500"/>
      <c r="FU49" s="500"/>
      <c r="FV49" s="500"/>
      <c r="FW49" s="500"/>
      <c r="FX49" s="500"/>
      <c r="FY49" s="500"/>
      <c r="FZ49" s="500"/>
      <c r="GA49" s="500"/>
      <c r="GB49" s="500"/>
      <c r="GC49" s="500"/>
      <c r="GD49" s="500"/>
      <c r="GE49" s="500"/>
      <c r="GF49" s="500"/>
      <c r="GG49" s="500"/>
      <c r="GH49" s="500"/>
      <c r="GI49" s="500"/>
      <c r="GJ49" s="500"/>
      <c r="GK49" s="500"/>
      <c r="GL49" s="500"/>
      <c r="GM49" s="500"/>
      <c r="GN49" s="500"/>
      <c r="GO49" s="500"/>
      <c r="GP49" s="500"/>
      <c r="GQ49" s="500"/>
      <c r="GR49" s="500"/>
      <c r="GS49" s="500"/>
      <c r="GT49" s="500"/>
      <c r="GU49" s="500"/>
      <c r="GV49" s="500"/>
      <c r="GW49" s="500"/>
      <c r="GX49" s="500"/>
      <c r="GY49" s="500"/>
      <c r="GZ49" s="500"/>
      <c r="HA49" s="500"/>
      <c r="HB49" s="500"/>
      <c r="HC49" s="500"/>
      <c r="HD49" s="500"/>
      <c r="HE49" s="500"/>
      <c r="HF49" s="500"/>
      <c r="HG49" s="500"/>
      <c r="HH49" s="500"/>
      <c r="HI49" s="500"/>
      <c r="HJ49" s="500"/>
      <c r="HK49" s="500"/>
      <c r="HL49" s="500"/>
      <c r="HM49" s="500"/>
      <c r="HN49" s="500"/>
      <c r="HO49" s="500"/>
      <c r="HP49" s="500"/>
      <c r="HQ49" s="500"/>
      <c r="HR49" s="500"/>
      <c r="HS49" s="500"/>
      <c r="HT49" s="500"/>
      <c r="HU49" s="500"/>
      <c r="HV49" s="500"/>
      <c r="HW49" s="500"/>
      <c r="HX49" s="500"/>
      <c r="HY49" s="500"/>
      <c r="HZ49" s="500"/>
      <c r="IA49" s="500"/>
      <c r="IB49" s="500"/>
      <c r="IC49" s="500"/>
      <c r="ID49" s="500"/>
      <c r="IE49" s="500"/>
      <c r="IF49" s="500"/>
      <c r="IG49" s="500"/>
      <c r="IH49" s="500"/>
      <c r="II49" s="500"/>
      <c r="IJ49" s="500"/>
      <c r="IK49" s="500"/>
      <c r="IL49" s="500"/>
      <c r="IM49" s="500"/>
      <c r="IN49" s="500"/>
      <c r="IO49" s="500"/>
      <c r="IP49" s="500"/>
    </row>
    <row r="50" spans="1:250" ht="25.5">
      <c r="A50" s="511">
        <v>37</v>
      </c>
      <c r="B50" s="515" t="s">
        <v>672</v>
      </c>
      <c r="C50" s="517" t="s">
        <v>487</v>
      </c>
      <c r="D50" s="514">
        <v>700</v>
      </c>
      <c r="K50" s="500"/>
      <c r="L50" s="500"/>
      <c r="M50" s="500"/>
      <c r="N50" s="500"/>
      <c r="O50" s="500"/>
      <c r="P50" s="500"/>
      <c r="Q50" s="500"/>
      <c r="R50" s="500"/>
      <c r="S50" s="500"/>
      <c r="T50" s="500"/>
      <c r="U50" s="500"/>
      <c r="V50" s="500"/>
      <c r="W50" s="500"/>
      <c r="X50" s="500"/>
      <c r="Y50" s="500"/>
      <c r="Z50" s="500"/>
      <c r="AA50" s="500"/>
      <c r="AB50" s="500"/>
      <c r="AC50" s="500"/>
      <c r="AD50" s="500"/>
      <c r="AE50" s="500"/>
      <c r="AF50" s="500"/>
      <c r="AG50" s="500"/>
      <c r="AH50" s="500"/>
      <c r="AI50" s="500"/>
      <c r="AJ50" s="500"/>
      <c r="AK50" s="500"/>
      <c r="AL50" s="500"/>
      <c r="AM50" s="500"/>
      <c r="AN50" s="500"/>
      <c r="AO50" s="500"/>
      <c r="AP50" s="500"/>
      <c r="AQ50" s="500"/>
      <c r="AR50" s="500"/>
      <c r="AS50" s="500"/>
      <c r="AT50" s="500"/>
      <c r="AU50" s="500"/>
      <c r="AV50" s="500"/>
      <c r="AW50" s="500"/>
      <c r="AX50" s="500"/>
      <c r="AY50" s="500"/>
      <c r="AZ50" s="500"/>
      <c r="BA50" s="500"/>
      <c r="BB50" s="500"/>
      <c r="BC50" s="500"/>
      <c r="BD50" s="500"/>
      <c r="BE50" s="500"/>
      <c r="BF50" s="500"/>
      <c r="BG50" s="500"/>
      <c r="BH50" s="500"/>
      <c r="BI50" s="500"/>
      <c r="BJ50" s="500"/>
      <c r="BK50" s="500"/>
      <c r="BL50" s="500"/>
      <c r="BM50" s="500"/>
      <c r="BN50" s="500"/>
      <c r="BO50" s="500"/>
      <c r="BP50" s="500"/>
      <c r="BQ50" s="500"/>
      <c r="BR50" s="500"/>
      <c r="BS50" s="500"/>
      <c r="BT50" s="500"/>
      <c r="BU50" s="500"/>
      <c r="BV50" s="500"/>
      <c r="BW50" s="500"/>
      <c r="BX50" s="500"/>
      <c r="BY50" s="500"/>
      <c r="BZ50" s="500"/>
      <c r="CA50" s="500"/>
      <c r="CB50" s="500"/>
      <c r="CC50" s="500"/>
      <c r="CD50" s="500"/>
      <c r="CE50" s="500"/>
      <c r="CF50" s="500"/>
      <c r="CG50" s="500"/>
      <c r="CH50" s="500"/>
      <c r="CI50" s="500"/>
      <c r="CJ50" s="500"/>
      <c r="CK50" s="500"/>
      <c r="CL50" s="500"/>
      <c r="CM50" s="500"/>
      <c r="CN50" s="500"/>
      <c r="CO50" s="500"/>
      <c r="CP50" s="500"/>
      <c r="CQ50" s="500"/>
      <c r="CR50" s="500"/>
      <c r="CS50" s="500"/>
      <c r="CT50" s="500"/>
      <c r="CU50" s="500"/>
      <c r="CV50" s="500"/>
      <c r="CW50" s="500"/>
      <c r="CX50" s="500"/>
      <c r="CY50" s="500"/>
      <c r="CZ50" s="500"/>
      <c r="DA50" s="500"/>
      <c r="DB50" s="500"/>
      <c r="DC50" s="500"/>
      <c r="DD50" s="500"/>
      <c r="DE50" s="500"/>
      <c r="DF50" s="500"/>
      <c r="DG50" s="500"/>
      <c r="DH50" s="500"/>
      <c r="DI50" s="500"/>
      <c r="DJ50" s="500"/>
      <c r="DK50" s="500"/>
      <c r="DL50" s="500"/>
      <c r="DM50" s="500"/>
      <c r="DN50" s="500"/>
      <c r="DO50" s="500"/>
      <c r="DP50" s="500"/>
      <c r="DQ50" s="500"/>
      <c r="DR50" s="500"/>
      <c r="DS50" s="500"/>
      <c r="DT50" s="500"/>
      <c r="DU50" s="500"/>
      <c r="DV50" s="500"/>
      <c r="DW50" s="500"/>
      <c r="DX50" s="500"/>
      <c r="DY50" s="500"/>
      <c r="DZ50" s="500"/>
      <c r="EA50" s="500"/>
      <c r="EB50" s="500"/>
      <c r="EC50" s="500"/>
      <c r="ED50" s="500"/>
      <c r="EE50" s="500"/>
      <c r="EF50" s="500"/>
      <c r="EG50" s="500"/>
      <c r="EH50" s="500"/>
      <c r="EI50" s="500"/>
      <c r="EJ50" s="500"/>
      <c r="EK50" s="500"/>
      <c r="EL50" s="500"/>
      <c r="EM50" s="500"/>
      <c r="EN50" s="500"/>
      <c r="EO50" s="500"/>
      <c r="EP50" s="500"/>
      <c r="EQ50" s="500"/>
      <c r="ER50" s="500"/>
      <c r="ES50" s="500"/>
      <c r="ET50" s="500"/>
      <c r="EU50" s="500"/>
      <c r="EV50" s="500"/>
      <c r="EW50" s="500"/>
      <c r="EX50" s="500"/>
      <c r="EY50" s="500"/>
      <c r="EZ50" s="500"/>
      <c r="FA50" s="500"/>
      <c r="FB50" s="500"/>
      <c r="FC50" s="500"/>
      <c r="FD50" s="500"/>
      <c r="FE50" s="500"/>
      <c r="FF50" s="500"/>
      <c r="FG50" s="500"/>
      <c r="FH50" s="500"/>
      <c r="FI50" s="500"/>
      <c r="FJ50" s="500"/>
      <c r="FK50" s="500"/>
      <c r="FL50" s="500"/>
      <c r="FM50" s="500"/>
      <c r="FN50" s="500"/>
      <c r="FO50" s="500"/>
      <c r="FP50" s="500"/>
      <c r="FQ50" s="500"/>
      <c r="FR50" s="500"/>
      <c r="FS50" s="500"/>
      <c r="FT50" s="500"/>
      <c r="FU50" s="500"/>
      <c r="FV50" s="500"/>
      <c r="FW50" s="500"/>
      <c r="FX50" s="500"/>
      <c r="FY50" s="500"/>
      <c r="FZ50" s="500"/>
      <c r="GA50" s="500"/>
      <c r="GB50" s="500"/>
      <c r="GC50" s="500"/>
      <c r="GD50" s="500"/>
      <c r="GE50" s="500"/>
      <c r="GF50" s="500"/>
      <c r="GG50" s="500"/>
      <c r="GH50" s="500"/>
      <c r="GI50" s="500"/>
      <c r="GJ50" s="500"/>
      <c r="GK50" s="500"/>
      <c r="GL50" s="500"/>
      <c r="GM50" s="500"/>
      <c r="GN50" s="500"/>
      <c r="GO50" s="500"/>
      <c r="GP50" s="500"/>
      <c r="GQ50" s="500"/>
      <c r="GR50" s="500"/>
      <c r="GS50" s="500"/>
      <c r="GT50" s="500"/>
      <c r="GU50" s="500"/>
      <c r="GV50" s="500"/>
      <c r="GW50" s="500"/>
      <c r="GX50" s="500"/>
      <c r="GY50" s="500"/>
      <c r="GZ50" s="500"/>
      <c r="HA50" s="500"/>
      <c r="HB50" s="500"/>
      <c r="HC50" s="500"/>
      <c r="HD50" s="500"/>
      <c r="HE50" s="500"/>
      <c r="HF50" s="500"/>
      <c r="HG50" s="500"/>
      <c r="HH50" s="500"/>
      <c r="HI50" s="500"/>
      <c r="HJ50" s="500"/>
      <c r="HK50" s="500"/>
      <c r="HL50" s="500"/>
      <c r="HM50" s="500"/>
      <c r="HN50" s="500"/>
      <c r="HO50" s="500"/>
      <c r="HP50" s="500"/>
      <c r="HQ50" s="500"/>
      <c r="HR50" s="500"/>
      <c r="HS50" s="500"/>
      <c r="HT50" s="500"/>
      <c r="HU50" s="500"/>
      <c r="HV50" s="500"/>
      <c r="HW50" s="500"/>
      <c r="HX50" s="500"/>
      <c r="HY50" s="500"/>
      <c r="HZ50" s="500"/>
      <c r="IA50" s="500"/>
      <c r="IB50" s="500"/>
      <c r="IC50" s="500"/>
      <c r="ID50" s="500"/>
      <c r="IE50" s="500"/>
      <c r="IF50" s="500"/>
      <c r="IG50" s="500"/>
      <c r="IH50" s="500"/>
      <c r="II50" s="500"/>
      <c r="IJ50" s="500"/>
      <c r="IK50" s="500"/>
      <c r="IL50" s="500"/>
      <c r="IM50" s="500"/>
      <c r="IN50" s="500"/>
      <c r="IO50" s="500"/>
      <c r="IP50" s="500"/>
    </row>
    <row r="51" spans="1:250">
      <c r="A51" s="511">
        <v>38</v>
      </c>
      <c r="B51" s="512" t="s">
        <v>646</v>
      </c>
      <c r="C51" s="517" t="s">
        <v>487</v>
      </c>
      <c r="D51" s="514">
        <v>206</v>
      </c>
      <c r="K51" s="500"/>
      <c r="L51" s="500"/>
      <c r="M51" s="500"/>
      <c r="N51" s="500"/>
      <c r="O51" s="500"/>
      <c r="P51" s="500"/>
      <c r="Q51" s="500"/>
      <c r="R51" s="500"/>
      <c r="S51" s="500"/>
      <c r="T51" s="500"/>
      <c r="U51" s="500"/>
      <c r="V51" s="500"/>
      <c r="W51" s="500"/>
      <c r="X51" s="500"/>
      <c r="Y51" s="500"/>
      <c r="Z51" s="500"/>
      <c r="AA51" s="500"/>
      <c r="AB51" s="500"/>
      <c r="AC51" s="500"/>
      <c r="AD51" s="500"/>
      <c r="AE51" s="500"/>
      <c r="AF51" s="500"/>
      <c r="AG51" s="500"/>
      <c r="AH51" s="500"/>
      <c r="AI51" s="500"/>
      <c r="AJ51" s="500"/>
      <c r="AK51" s="500"/>
      <c r="AL51" s="500"/>
      <c r="AM51" s="500"/>
      <c r="AN51" s="500"/>
      <c r="AO51" s="500"/>
      <c r="AP51" s="500"/>
      <c r="AQ51" s="500"/>
      <c r="AR51" s="500"/>
      <c r="AS51" s="500"/>
      <c r="AT51" s="500"/>
      <c r="AU51" s="500"/>
      <c r="AV51" s="500"/>
      <c r="AW51" s="500"/>
      <c r="AX51" s="500"/>
      <c r="AY51" s="500"/>
      <c r="AZ51" s="500"/>
      <c r="BA51" s="500"/>
      <c r="BB51" s="500"/>
      <c r="BC51" s="500"/>
      <c r="BD51" s="500"/>
      <c r="BE51" s="500"/>
      <c r="BF51" s="500"/>
      <c r="BG51" s="500"/>
      <c r="BH51" s="500"/>
      <c r="BI51" s="500"/>
      <c r="BJ51" s="500"/>
      <c r="BK51" s="500"/>
      <c r="BL51" s="500"/>
      <c r="BM51" s="500"/>
      <c r="BN51" s="500"/>
      <c r="BO51" s="500"/>
      <c r="BP51" s="500"/>
      <c r="BQ51" s="500"/>
      <c r="BR51" s="500"/>
      <c r="BS51" s="500"/>
      <c r="BT51" s="500"/>
      <c r="BU51" s="500"/>
      <c r="BV51" s="500"/>
      <c r="BW51" s="500"/>
      <c r="BX51" s="500"/>
      <c r="BY51" s="500"/>
      <c r="BZ51" s="500"/>
      <c r="CA51" s="500"/>
      <c r="CB51" s="500"/>
      <c r="CC51" s="500"/>
      <c r="CD51" s="500"/>
      <c r="CE51" s="500"/>
      <c r="CF51" s="500"/>
      <c r="CG51" s="500"/>
      <c r="CH51" s="500"/>
      <c r="CI51" s="500"/>
      <c r="CJ51" s="500"/>
      <c r="CK51" s="500"/>
      <c r="CL51" s="500"/>
      <c r="CM51" s="500"/>
      <c r="CN51" s="500"/>
      <c r="CO51" s="500"/>
      <c r="CP51" s="500"/>
      <c r="CQ51" s="500"/>
      <c r="CR51" s="500"/>
      <c r="CS51" s="500"/>
      <c r="CT51" s="500"/>
      <c r="CU51" s="500"/>
      <c r="CV51" s="500"/>
      <c r="CW51" s="500"/>
      <c r="CX51" s="500"/>
      <c r="CY51" s="500"/>
      <c r="CZ51" s="500"/>
      <c r="DA51" s="500"/>
      <c r="DB51" s="500"/>
      <c r="DC51" s="500"/>
      <c r="DD51" s="500"/>
      <c r="DE51" s="500"/>
      <c r="DF51" s="500"/>
      <c r="DG51" s="500"/>
      <c r="DH51" s="500"/>
      <c r="DI51" s="500"/>
      <c r="DJ51" s="500"/>
      <c r="DK51" s="500"/>
      <c r="DL51" s="500"/>
      <c r="DM51" s="500"/>
      <c r="DN51" s="500"/>
      <c r="DO51" s="500"/>
      <c r="DP51" s="500"/>
      <c r="DQ51" s="500"/>
      <c r="DR51" s="500"/>
      <c r="DS51" s="500"/>
      <c r="DT51" s="500"/>
      <c r="DU51" s="500"/>
      <c r="DV51" s="500"/>
      <c r="DW51" s="500"/>
      <c r="DX51" s="500"/>
      <c r="DY51" s="500"/>
      <c r="DZ51" s="500"/>
      <c r="EA51" s="500"/>
      <c r="EB51" s="500"/>
      <c r="EC51" s="500"/>
      <c r="ED51" s="500"/>
      <c r="EE51" s="500"/>
      <c r="EF51" s="500"/>
      <c r="EG51" s="500"/>
      <c r="EH51" s="500"/>
      <c r="EI51" s="500"/>
      <c r="EJ51" s="500"/>
      <c r="EK51" s="500"/>
      <c r="EL51" s="500"/>
      <c r="EM51" s="500"/>
      <c r="EN51" s="500"/>
      <c r="EO51" s="500"/>
      <c r="EP51" s="500"/>
      <c r="EQ51" s="500"/>
      <c r="ER51" s="500"/>
      <c r="ES51" s="500"/>
      <c r="ET51" s="500"/>
      <c r="EU51" s="500"/>
      <c r="EV51" s="500"/>
      <c r="EW51" s="500"/>
      <c r="EX51" s="500"/>
      <c r="EY51" s="500"/>
      <c r="EZ51" s="500"/>
      <c r="FA51" s="500"/>
      <c r="FB51" s="500"/>
      <c r="FC51" s="500"/>
      <c r="FD51" s="500"/>
      <c r="FE51" s="500"/>
      <c r="FF51" s="500"/>
      <c r="FG51" s="500"/>
      <c r="FH51" s="500"/>
      <c r="FI51" s="500"/>
      <c r="FJ51" s="500"/>
      <c r="FK51" s="500"/>
      <c r="FL51" s="500"/>
      <c r="FM51" s="500"/>
      <c r="FN51" s="500"/>
      <c r="FO51" s="500"/>
      <c r="FP51" s="500"/>
      <c r="FQ51" s="500"/>
      <c r="FR51" s="500"/>
      <c r="FS51" s="500"/>
      <c r="FT51" s="500"/>
      <c r="FU51" s="500"/>
      <c r="FV51" s="500"/>
      <c r="FW51" s="500"/>
      <c r="FX51" s="500"/>
      <c r="FY51" s="500"/>
      <c r="FZ51" s="500"/>
      <c r="GA51" s="500"/>
      <c r="GB51" s="500"/>
      <c r="GC51" s="500"/>
      <c r="GD51" s="500"/>
      <c r="GE51" s="500"/>
      <c r="GF51" s="500"/>
      <c r="GG51" s="500"/>
      <c r="GH51" s="500"/>
      <c r="GI51" s="500"/>
      <c r="GJ51" s="500"/>
      <c r="GK51" s="500"/>
      <c r="GL51" s="500"/>
      <c r="GM51" s="500"/>
      <c r="GN51" s="500"/>
      <c r="GO51" s="500"/>
      <c r="GP51" s="500"/>
      <c r="GQ51" s="500"/>
      <c r="GR51" s="500"/>
      <c r="GS51" s="500"/>
      <c r="GT51" s="500"/>
      <c r="GU51" s="500"/>
      <c r="GV51" s="500"/>
      <c r="GW51" s="500"/>
      <c r="GX51" s="500"/>
      <c r="GY51" s="500"/>
      <c r="GZ51" s="500"/>
      <c r="HA51" s="500"/>
      <c r="HB51" s="500"/>
      <c r="HC51" s="500"/>
      <c r="HD51" s="500"/>
      <c r="HE51" s="500"/>
      <c r="HF51" s="500"/>
      <c r="HG51" s="500"/>
      <c r="HH51" s="500"/>
      <c r="HI51" s="500"/>
      <c r="HJ51" s="500"/>
      <c r="HK51" s="500"/>
      <c r="HL51" s="500"/>
      <c r="HM51" s="500"/>
      <c r="HN51" s="500"/>
      <c r="HO51" s="500"/>
      <c r="HP51" s="500"/>
      <c r="HQ51" s="500"/>
      <c r="HR51" s="500"/>
      <c r="HS51" s="500"/>
      <c r="HT51" s="500"/>
      <c r="HU51" s="500"/>
      <c r="HV51" s="500"/>
      <c r="HW51" s="500"/>
      <c r="HX51" s="500"/>
      <c r="HY51" s="500"/>
      <c r="HZ51" s="500"/>
      <c r="IA51" s="500"/>
      <c r="IB51" s="500"/>
      <c r="IC51" s="500"/>
      <c r="ID51" s="500"/>
      <c r="IE51" s="500"/>
      <c r="IF51" s="500"/>
      <c r="IG51" s="500"/>
      <c r="IH51" s="500"/>
      <c r="II51" s="500"/>
      <c r="IJ51" s="500"/>
      <c r="IK51" s="500"/>
      <c r="IL51" s="500"/>
      <c r="IM51" s="500"/>
      <c r="IN51" s="500"/>
      <c r="IO51" s="500"/>
      <c r="IP51" s="500"/>
    </row>
    <row r="52" spans="1:250" ht="25.5">
      <c r="A52" s="511">
        <v>39</v>
      </c>
      <c r="B52" s="515" t="s">
        <v>673</v>
      </c>
      <c r="C52" s="517" t="s">
        <v>487</v>
      </c>
      <c r="D52" s="514">
        <v>495</v>
      </c>
      <c r="K52" s="500"/>
      <c r="L52" s="500"/>
      <c r="M52" s="500"/>
      <c r="N52" s="500"/>
      <c r="O52" s="500"/>
      <c r="P52" s="500"/>
      <c r="Q52" s="500"/>
      <c r="R52" s="500"/>
      <c r="S52" s="500"/>
      <c r="T52" s="500"/>
      <c r="U52" s="500"/>
      <c r="V52" s="500"/>
      <c r="W52" s="500"/>
      <c r="X52" s="500"/>
      <c r="Y52" s="500"/>
      <c r="Z52" s="500"/>
      <c r="AA52" s="500"/>
      <c r="AB52" s="500"/>
      <c r="AC52" s="500"/>
      <c r="AD52" s="500"/>
      <c r="AE52" s="500"/>
      <c r="AF52" s="500"/>
      <c r="AG52" s="500"/>
      <c r="AH52" s="500"/>
      <c r="AI52" s="500"/>
      <c r="AJ52" s="500"/>
      <c r="AK52" s="500"/>
      <c r="AL52" s="500"/>
      <c r="AM52" s="500"/>
      <c r="AN52" s="500"/>
      <c r="AO52" s="500"/>
      <c r="AP52" s="500"/>
      <c r="AQ52" s="500"/>
      <c r="AR52" s="500"/>
      <c r="AS52" s="500"/>
      <c r="AT52" s="500"/>
      <c r="AU52" s="500"/>
      <c r="AV52" s="500"/>
      <c r="AW52" s="500"/>
      <c r="AX52" s="500"/>
      <c r="AY52" s="500"/>
      <c r="AZ52" s="500"/>
      <c r="BA52" s="500"/>
      <c r="BB52" s="500"/>
      <c r="BC52" s="500"/>
      <c r="BD52" s="500"/>
      <c r="BE52" s="500"/>
      <c r="BF52" s="500"/>
      <c r="BG52" s="500"/>
      <c r="BH52" s="500"/>
      <c r="BI52" s="500"/>
      <c r="BJ52" s="500"/>
      <c r="BK52" s="500"/>
      <c r="BL52" s="500"/>
      <c r="BM52" s="500"/>
      <c r="BN52" s="500"/>
      <c r="BO52" s="500"/>
      <c r="BP52" s="500"/>
      <c r="BQ52" s="500"/>
      <c r="BR52" s="500"/>
      <c r="BS52" s="500"/>
      <c r="BT52" s="500"/>
      <c r="BU52" s="500"/>
      <c r="BV52" s="500"/>
      <c r="BW52" s="500"/>
      <c r="BX52" s="500"/>
      <c r="BY52" s="500"/>
      <c r="BZ52" s="500"/>
      <c r="CA52" s="500"/>
      <c r="CB52" s="500"/>
      <c r="CC52" s="500"/>
      <c r="CD52" s="500"/>
      <c r="CE52" s="500"/>
      <c r="CF52" s="500"/>
      <c r="CG52" s="500"/>
      <c r="CH52" s="500"/>
      <c r="CI52" s="500"/>
      <c r="CJ52" s="500"/>
      <c r="CK52" s="500"/>
      <c r="CL52" s="500"/>
      <c r="CM52" s="500"/>
      <c r="CN52" s="500"/>
      <c r="CO52" s="500"/>
      <c r="CP52" s="500"/>
      <c r="CQ52" s="500"/>
      <c r="CR52" s="500"/>
      <c r="CS52" s="500"/>
      <c r="CT52" s="500"/>
      <c r="CU52" s="500"/>
      <c r="CV52" s="500"/>
      <c r="CW52" s="500"/>
      <c r="CX52" s="500"/>
      <c r="CY52" s="500"/>
      <c r="CZ52" s="500"/>
      <c r="DA52" s="500"/>
      <c r="DB52" s="500"/>
      <c r="DC52" s="500"/>
      <c r="DD52" s="500"/>
      <c r="DE52" s="500"/>
      <c r="DF52" s="500"/>
      <c r="DG52" s="500"/>
      <c r="DH52" s="500"/>
      <c r="DI52" s="500"/>
      <c r="DJ52" s="500"/>
      <c r="DK52" s="500"/>
      <c r="DL52" s="500"/>
      <c r="DM52" s="500"/>
      <c r="DN52" s="500"/>
      <c r="DO52" s="500"/>
      <c r="DP52" s="500"/>
      <c r="DQ52" s="500"/>
      <c r="DR52" s="500"/>
      <c r="DS52" s="500"/>
      <c r="DT52" s="500"/>
      <c r="DU52" s="500"/>
      <c r="DV52" s="500"/>
      <c r="DW52" s="500"/>
      <c r="DX52" s="500"/>
      <c r="DY52" s="500"/>
      <c r="DZ52" s="500"/>
      <c r="EA52" s="500"/>
      <c r="EB52" s="500"/>
      <c r="EC52" s="500"/>
      <c r="ED52" s="500"/>
      <c r="EE52" s="500"/>
      <c r="EF52" s="500"/>
      <c r="EG52" s="500"/>
      <c r="EH52" s="500"/>
      <c r="EI52" s="500"/>
      <c r="EJ52" s="500"/>
      <c r="EK52" s="500"/>
      <c r="EL52" s="500"/>
      <c r="EM52" s="500"/>
      <c r="EN52" s="500"/>
      <c r="EO52" s="500"/>
      <c r="EP52" s="500"/>
      <c r="EQ52" s="500"/>
      <c r="ER52" s="500"/>
      <c r="ES52" s="500"/>
      <c r="ET52" s="500"/>
      <c r="EU52" s="500"/>
      <c r="EV52" s="500"/>
      <c r="EW52" s="500"/>
      <c r="EX52" s="500"/>
      <c r="EY52" s="500"/>
      <c r="EZ52" s="500"/>
      <c r="FA52" s="500"/>
      <c r="FB52" s="500"/>
      <c r="FC52" s="500"/>
      <c r="FD52" s="500"/>
      <c r="FE52" s="500"/>
      <c r="FF52" s="500"/>
      <c r="FG52" s="500"/>
      <c r="FH52" s="500"/>
      <c r="FI52" s="500"/>
      <c r="FJ52" s="500"/>
      <c r="FK52" s="500"/>
      <c r="FL52" s="500"/>
      <c r="FM52" s="500"/>
      <c r="FN52" s="500"/>
      <c r="FO52" s="500"/>
      <c r="FP52" s="500"/>
      <c r="FQ52" s="500"/>
      <c r="FR52" s="500"/>
      <c r="FS52" s="500"/>
      <c r="FT52" s="500"/>
      <c r="FU52" s="500"/>
      <c r="FV52" s="500"/>
      <c r="FW52" s="500"/>
      <c r="FX52" s="500"/>
      <c r="FY52" s="500"/>
      <c r="FZ52" s="500"/>
      <c r="GA52" s="500"/>
      <c r="GB52" s="500"/>
      <c r="GC52" s="500"/>
      <c r="GD52" s="500"/>
      <c r="GE52" s="500"/>
      <c r="GF52" s="500"/>
      <c r="GG52" s="500"/>
      <c r="GH52" s="500"/>
      <c r="GI52" s="500"/>
      <c r="GJ52" s="500"/>
      <c r="GK52" s="500"/>
      <c r="GL52" s="500"/>
      <c r="GM52" s="500"/>
      <c r="GN52" s="500"/>
      <c r="GO52" s="500"/>
      <c r="GP52" s="500"/>
      <c r="GQ52" s="500"/>
      <c r="GR52" s="500"/>
      <c r="GS52" s="500"/>
      <c r="GT52" s="500"/>
      <c r="GU52" s="500"/>
      <c r="GV52" s="500"/>
      <c r="GW52" s="500"/>
      <c r="GX52" s="500"/>
      <c r="GY52" s="500"/>
      <c r="GZ52" s="500"/>
      <c r="HA52" s="500"/>
      <c r="HB52" s="500"/>
      <c r="HC52" s="500"/>
      <c r="HD52" s="500"/>
      <c r="HE52" s="500"/>
      <c r="HF52" s="500"/>
      <c r="HG52" s="500"/>
      <c r="HH52" s="500"/>
      <c r="HI52" s="500"/>
      <c r="HJ52" s="500"/>
      <c r="HK52" s="500"/>
      <c r="HL52" s="500"/>
      <c r="HM52" s="500"/>
      <c r="HN52" s="500"/>
      <c r="HO52" s="500"/>
      <c r="HP52" s="500"/>
      <c r="HQ52" s="500"/>
      <c r="HR52" s="500"/>
      <c r="HS52" s="500"/>
      <c r="HT52" s="500"/>
      <c r="HU52" s="500"/>
      <c r="HV52" s="500"/>
      <c r="HW52" s="500"/>
      <c r="HX52" s="500"/>
      <c r="HY52" s="500"/>
      <c r="HZ52" s="500"/>
      <c r="IA52" s="500"/>
      <c r="IB52" s="500"/>
      <c r="IC52" s="500"/>
      <c r="ID52" s="500"/>
      <c r="IE52" s="500"/>
      <c r="IF52" s="500"/>
      <c r="IG52" s="500"/>
      <c r="IH52" s="500"/>
      <c r="II52" s="500"/>
      <c r="IJ52" s="500"/>
      <c r="IK52" s="500"/>
      <c r="IL52" s="500"/>
      <c r="IM52" s="500"/>
      <c r="IN52" s="500"/>
      <c r="IO52" s="500"/>
      <c r="IP52" s="500"/>
    </row>
    <row r="53" spans="1:250" ht="25.5">
      <c r="A53" s="511">
        <v>40</v>
      </c>
      <c r="B53" s="515" t="s">
        <v>651</v>
      </c>
      <c r="C53" s="517" t="s">
        <v>487</v>
      </c>
      <c r="D53" s="514">
        <v>14</v>
      </c>
      <c r="K53" s="500"/>
      <c r="L53" s="500"/>
      <c r="M53" s="500"/>
      <c r="N53" s="500"/>
      <c r="O53" s="500"/>
      <c r="P53" s="500"/>
      <c r="Q53" s="500"/>
      <c r="R53" s="500"/>
      <c r="S53" s="500"/>
      <c r="T53" s="500"/>
      <c r="U53" s="500"/>
      <c r="V53" s="500"/>
      <c r="W53" s="500"/>
      <c r="X53" s="500"/>
      <c r="Y53" s="500"/>
      <c r="Z53" s="500"/>
      <c r="AA53" s="500"/>
      <c r="AB53" s="500"/>
      <c r="AC53" s="500"/>
      <c r="AD53" s="500"/>
      <c r="AE53" s="500"/>
      <c r="AF53" s="500"/>
      <c r="AG53" s="500"/>
      <c r="AH53" s="500"/>
      <c r="AI53" s="500"/>
      <c r="AJ53" s="500"/>
      <c r="AK53" s="500"/>
      <c r="AL53" s="500"/>
      <c r="AM53" s="500"/>
      <c r="AN53" s="500"/>
      <c r="AO53" s="500"/>
      <c r="AP53" s="500"/>
      <c r="AQ53" s="500"/>
      <c r="AR53" s="500"/>
      <c r="AS53" s="500"/>
      <c r="AT53" s="500"/>
      <c r="AU53" s="500"/>
      <c r="AV53" s="500"/>
      <c r="AW53" s="500"/>
      <c r="AX53" s="500"/>
      <c r="AY53" s="500"/>
      <c r="AZ53" s="500"/>
      <c r="BA53" s="500"/>
      <c r="BB53" s="500"/>
      <c r="BC53" s="500"/>
      <c r="BD53" s="500"/>
      <c r="BE53" s="500"/>
      <c r="BF53" s="500"/>
      <c r="BG53" s="500"/>
      <c r="BH53" s="500"/>
      <c r="BI53" s="500"/>
      <c r="BJ53" s="500"/>
      <c r="BK53" s="500"/>
      <c r="BL53" s="500"/>
      <c r="BM53" s="500"/>
      <c r="BN53" s="500"/>
      <c r="BO53" s="500"/>
      <c r="BP53" s="500"/>
      <c r="BQ53" s="500"/>
      <c r="BR53" s="500"/>
      <c r="BS53" s="500"/>
      <c r="BT53" s="500"/>
      <c r="BU53" s="500"/>
      <c r="BV53" s="500"/>
      <c r="BW53" s="500"/>
      <c r="BX53" s="500"/>
      <c r="BY53" s="500"/>
      <c r="BZ53" s="500"/>
      <c r="CA53" s="500"/>
      <c r="CB53" s="500"/>
      <c r="CC53" s="500"/>
      <c r="CD53" s="500"/>
      <c r="CE53" s="500"/>
      <c r="CF53" s="500"/>
      <c r="CG53" s="500"/>
      <c r="CH53" s="500"/>
      <c r="CI53" s="500"/>
      <c r="CJ53" s="500"/>
      <c r="CK53" s="500"/>
      <c r="CL53" s="500"/>
      <c r="CM53" s="500"/>
      <c r="CN53" s="500"/>
      <c r="CO53" s="500"/>
      <c r="CP53" s="500"/>
      <c r="CQ53" s="500"/>
      <c r="CR53" s="500"/>
      <c r="CS53" s="500"/>
      <c r="CT53" s="500"/>
      <c r="CU53" s="500"/>
      <c r="CV53" s="500"/>
      <c r="CW53" s="500"/>
      <c r="CX53" s="500"/>
      <c r="CY53" s="500"/>
      <c r="CZ53" s="500"/>
      <c r="DA53" s="500"/>
      <c r="DB53" s="500"/>
      <c r="DC53" s="500"/>
      <c r="DD53" s="500"/>
      <c r="DE53" s="500"/>
      <c r="DF53" s="500"/>
      <c r="DG53" s="500"/>
      <c r="DH53" s="500"/>
      <c r="DI53" s="500"/>
      <c r="DJ53" s="500"/>
      <c r="DK53" s="500"/>
      <c r="DL53" s="500"/>
      <c r="DM53" s="500"/>
      <c r="DN53" s="500"/>
      <c r="DO53" s="500"/>
      <c r="DP53" s="500"/>
      <c r="DQ53" s="500"/>
      <c r="DR53" s="500"/>
      <c r="DS53" s="500"/>
      <c r="DT53" s="500"/>
      <c r="DU53" s="500"/>
      <c r="DV53" s="500"/>
      <c r="DW53" s="500"/>
      <c r="DX53" s="500"/>
      <c r="DY53" s="500"/>
      <c r="DZ53" s="500"/>
      <c r="EA53" s="500"/>
      <c r="EB53" s="500"/>
      <c r="EC53" s="500"/>
      <c r="ED53" s="500"/>
      <c r="EE53" s="500"/>
      <c r="EF53" s="500"/>
      <c r="EG53" s="500"/>
      <c r="EH53" s="500"/>
      <c r="EI53" s="500"/>
      <c r="EJ53" s="500"/>
      <c r="EK53" s="500"/>
      <c r="EL53" s="500"/>
      <c r="EM53" s="500"/>
      <c r="EN53" s="500"/>
      <c r="EO53" s="500"/>
      <c r="EP53" s="500"/>
      <c r="EQ53" s="500"/>
      <c r="ER53" s="500"/>
      <c r="ES53" s="500"/>
      <c r="ET53" s="500"/>
      <c r="EU53" s="500"/>
      <c r="EV53" s="500"/>
      <c r="EW53" s="500"/>
      <c r="EX53" s="500"/>
      <c r="EY53" s="500"/>
      <c r="EZ53" s="500"/>
      <c r="FA53" s="500"/>
      <c r="FB53" s="500"/>
      <c r="FC53" s="500"/>
      <c r="FD53" s="500"/>
      <c r="FE53" s="500"/>
      <c r="FF53" s="500"/>
      <c r="FG53" s="500"/>
      <c r="FH53" s="500"/>
      <c r="FI53" s="500"/>
      <c r="FJ53" s="500"/>
      <c r="FK53" s="500"/>
      <c r="FL53" s="500"/>
      <c r="FM53" s="500"/>
      <c r="FN53" s="500"/>
      <c r="FO53" s="500"/>
      <c r="FP53" s="500"/>
      <c r="FQ53" s="500"/>
      <c r="FR53" s="500"/>
      <c r="FS53" s="500"/>
      <c r="FT53" s="500"/>
      <c r="FU53" s="500"/>
      <c r="FV53" s="500"/>
      <c r="FW53" s="500"/>
      <c r="FX53" s="500"/>
      <c r="FY53" s="500"/>
      <c r="FZ53" s="500"/>
      <c r="GA53" s="500"/>
      <c r="GB53" s="500"/>
      <c r="GC53" s="500"/>
      <c r="GD53" s="500"/>
      <c r="GE53" s="500"/>
      <c r="GF53" s="500"/>
      <c r="GG53" s="500"/>
      <c r="GH53" s="500"/>
      <c r="GI53" s="500"/>
      <c r="GJ53" s="500"/>
      <c r="GK53" s="500"/>
      <c r="GL53" s="500"/>
      <c r="GM53" s="500"/>
      <c r="GN53" s="500"/>
      <c r="GO53" s="500"/>
      <c r="GP53" s="500"/>
      <c r="GQ53" s="500"/>
      <c r="GR53" s="500"/>
      <c r="GS53" s="500"/>
      <c r="GT53" s="500"/>
      <c r="GU53" s="500"/>
      <c r="GV53" s="500"/>
      <c r="GW53" s="500"/>
      <c r="GX53" s="500"/>
      <c r="GY53" s="500"/>
      <c r="GZ53" s="500"/>
      <c r="HA53" s="500"/>
      <c r="HB53" s="500"/>
      <c r="HC53" s="500"/>
      <c r="HD53" s="500"/>
      <c r="HE53" s="500"/>
      <c r="HF53" s="500"/>
      <c r="HG53" s="500"/>
      <c r="HH53" s="500"/>
      <c r="HI53" s="500"/>
      <c r="HJ53" s="500"/>
      <c r="HK53" s="500"/>
      <c r="HL53" s="500"/>
      <c r="HM53" s="500"/>
      <c r="HN53" s="500"/>
      <c r="HO53" s="500"/>
      <c r="HP53" s="500"/>
      <c r="HQ53" s="500"/>
      <c r="HR53" s="500"/>
      <c r="HS53" s="500"/>
      <c r="HT53" s="500"/>
      <c r="HU53" s="500"/>
      <c r="HV53" s="500"/>
      <c r="HW53" s="500"/>
      <c r="HX53" s="500"/>
      <c r="HY53" s="500"/>
      <c r="HZ53" s="500"/>
      <c r="IA53" s="500"/>
      <c r="IB53" s="500"/>
      <c r="IC53" s="500"/>
      <c r="ID53" s="500"/>
      <c r="IE53" s="500"/>
      <c r="IF53" s="500"/>
      <c r="IG53" s="500"/>
      <c r="IH53" s="500"/>
      <c r="II53" s="500"/>
      <c r="IJ53" s="500"/>
      <c r="IK53" s="500"/>
      <c r="IL53" s="500"/>
      <c r="IM53" s="500"/>
      <c r="IN53" s="500"/>
      <c r="IO53" s="500"/>
      <c r="IP53" s="500"/>
    </row>
    <row r="54" spans="1:250">
      <c r="A54" s="511">
        <v>41</v>
      </c>
      <c r="B54" s="515" t="s">
        <v>652</v>
      </c>
      <c r="C54" s="517" t="s">
        <v>487</v>
      </c>
      <c r="D54" s="514">
        <v>850</v>
      </c>
      <c r="K54" s="500"/>
      <c r="L54" s="500"/>
      <c r="M54" s="500"/>
      <c r="N54" s="500"/>
      <c r="O54" s="500"/>
      <c r="P54" s="500"/>
      <c r="Q54" s="500"/>
      <c r="R54" s="500"/>
      <c r="S54" s="500"/>
      <c r="T54" s="500"/>
      <c r="U54" s="500"/>
      <c r="V54" s="500"/>
      <c r="W54" s="500"/>
      <c r="X54" s="500"/>
      <c r="Y54" s="500"/>
      <c r="Z54" s="500"/>
      <c r="AA54" s="500"/>
      <c r="AB54" s="500"/>
      <c r="AC54" s="500"/>
      <c r="AD54" s="500"/>
      <c r="AE54" s="500"/>
      <c r="AF54" s="500"/>
      <c r="AG54" s="500"/>
      <c r="AH54" s="500"/>
      <c r="AI54" s="500"/>
      <c r="AJ54" s="500"/>
      <c r="AK54" s="500"/>
      <c r="AL54" s="500"/>
      <c r="AM54" s="500"/>
      <c r="AN54" s="500"/>
      <c r="AO54" s="500"/>
      <c r="AP54" s="500"/>
      <c r="AQ54" s="500"/>
      <c r="AR54" s="500"/>
      <c r="AS54" s="500"/>
      <c r="AT54" s="500"/>
      <c r="AU54" s="500"/>
      <c r="AV54" s="500"/>
      <c r="AW54" s="500"/>
      <c r="AX54" s="500"/>
      <c r="AY54" s="500"/>
      <c r="AZ54" s="500"/>
      <c r="BA54" s="500"/>
      <c r="BB54" s="500"/>
      <c r="BC54" s="500"/>
      <c r="BD54" s="500"/>
      <c r="BE54" s="500"/>
      <c r="BF54" s="500"/>
      <c r="BG54" s="500"/>
      <c r="BH54" s="500"/>
      <c r="BI54" s="500"/>
      <c r="BJ54" s="500"/>
      <c r="BK54" s="500"/>
      <c r="BL54" s="500"/>
      <c r="BM54" s="500"/>
      <c r="BN54" s="500"/>
      <c r="BO54" s="500"/>
      <c r="BP54" s="500"/>
      <c r="BQ54" s="500"/>
      <c r="BR54" s="500"/>
      <c r="BS54" s="500"/>
      <c r="BT54" s="500"/>
      <c r="BU54" s="500"/>
      <c r="BV54" s="500"/>
      <c r="BW54" s="500"/>
      <c r="BX54" s="500"/>
      <c r="BY54" s="500"/>
      <c r="BZ54" s="500"/>
      <c r="CA54" s="500"/>
      <c r="CB54" s="500"/>
      <c r="CC54" s="500"/>
      <c r="CD54" s="500"/>
      <c r="CE54" s="500"/>
      <c r="CF54" s="500"/>
      <c r="CG54" s="500"/>
      <c r="CH54" s="500"/>
      <c r="CI54" s="500"/>
      <c r="CJ54" s="500"/>
      <c r="CK54" s="500"/>
      <c r="CL54" s="500"/>
      <c r="CM54" s="500"/>
      <c r="CN54" s="500"/>
      <c r="CO54" s="500"/>
      <c r="CP54" s="500"/>
      <c r="CQ54" s="500"/>
      <c r="CR54" s="500"/>
      <c r="CS54" s="500"/>
      <c r="CT54" s="500"/>
      <c r="CU54" s="500"/>
      <c r="CV54" s="500"/>
      <c r="CW54" s="500"/>
      <c r="CX54" s="500"/>
      <c r="CY54" s="500"/>
      <c r="CZ54" s="500"/>
      <c r="DA54" s="500"/>
      <c r="DB54" s="500"/>
      <c r="DC54" s="500"/>
      <c r="DD54" s="500"/>
      <c r="DE54" s="500"/>
      <c r="DF54" s="500"/>
      <c r="DG54" s="500"/>
      <c r="DH54" s="500"/>
      <c r="DI54" s="500"/>
      <c r="DJ54" s="500"/>
      <c r="DK54" s="500"/>
      <c r="DL54" s="500"/>
      <c r="DM54" s="500"/>
      <c r="DN54" s="500"/>
      <c r="DO54" s="500"/>
      <c r="DP54" s="500"/>
      <c r="DQ54" s="500"/>
      <c r="DR54" s="500"/>
      <c r="DS54" s="500"/>
      <c r="DT54" s="500"/>
      <c r="DU54" s="500"/>
      <c r="DV54" s="500"/>
      <c r="DW54" s="500"/>
      <c r="DX54" s="500"/>
      <c r="DY54" s="500"/>
      <c r="DZ54" s="500"/>
      <c r="EA54" s="500"/>
      <c r="EB54" s="500"/>
      <c r="EC54" s="500"/>
      <c r="ED54" s="500"/>
      <c r="EE54" s="500"/>
      <c r="EF54" s="500"/>
      <c r="EG54" s="500"/>
      <c r="EH54" s="500"/>
      <c r="EI54" s="500"/>
      <c r="EJ54" s="500"/>
      <c r="EK54" s="500"/>
      <c r="EL54" s="500"/>
      <c r="EM54" s="500"/>
      <c r="EN54" s="500"/>
      <c r="EO54" s="500"/>
      <c r="EP54" s="500"/>
      <c r="EQ54" s="500"/>
      <c r="ER54" s="500"/>
      <c r="ES54" s="500"/>
      <c r="ET54" s="500"/>
      <c r="EU54" s="500"/>
      <c r="EV54" s="500"/>
      <c r="EW54" s="500"/>
      <c r="EX54" s="500"/>
      <c r="EY54" s="500"/>
      <c r="EZ54" s="500"/>
      <c r="FA54" s="500"/>
      <c r="FB54" s="500"/>
      <c r="FC54" s="500"/>
      <c r="FD54" s="500"/>
      <c r="FE54" s="500"/>
      <c r="FF54" s="500"/>
      <c r="FG54" s="500"/>
      <c r="FH54" s="500"/>
      <c r="FI54" s="500"/>
      <c r="FJ54" s="500"/>
      <c r="FK54" s="500"/>
      <c r="FL54" s="500"/>
      <c r="FM54" s="500"/>
      <c r="FN54" s="500"/>
      <c r="FO54" s="500"/>
      <c r="FP54" s="500"/>
      <c r="FQ54" s="500"/>
      <c r="FR54" s="500"/>
      <c r="FS54" s="500"/>
      <c r="FT54" s="500"/>
      <c r="FU54" s="500"/>
      <c r="FV54" s="500"/>
      <c r="FW54" s="500"/>
      <c r="FX54" s="500"/>
      <c r="FY54" s="500"/>
      <c r="FZ54" s="500"/>
      <c r="GA54" s="500"/>
      <c r="GB54" s="500"/>
      <c r="GC54" s="500"/>
      <c r="GD54" s="500"/>
      <c r="GE54" s="500"/>
      <c r="GF54" s="500"/>
      <c r="GG54" s="500"/>
      <c r="GH54" s="500"/>
      <c r="GI54" s="500"/>
      <c r="GJ54" s="500"/>
      <c r="GK54" s="500"/>
      <c r="GL54" s="500"/>
      <c r="GM54" s="500"/>
      <c r="GN54" s="500"/>
      <c r="GO54" s="500"/>
      <c r="GP54" s="500"/>
      <c r="GQ54" s="500"/>
      <c r="GR54" s="500"/>
      <c r="GS54" s="500"/>
      <c r="GT54" s="500"/>
      <c r="GU54" s="500"/>
      <c r="GV54" s="500"/>
      <c r="GW54" s="500"/>
      <c r="GX54" s="500"/>
      <c r="GY54" s="500"/>
      <c r="GZ54" s="500"/>
      <c r="HA54" s="500"/>
      <c r="HB54" s="500"/>
      <c r="HC54" s="500"/>
      <c r="HD54" s="500"/>
      <c r="HE54" s="500"/>
      <c r="HF54" s="500"/>
      <c r="HG54" s="500"/>
      <c r="HH54" s="500"/>
      <c r="HI54" s="500"/>
      <c r="HJ54" s="500"/>
      <c r="HK54" s="500"/>
      <c r="HL54" s="500"/>
      <c r="HM54" s="500"/>
      <c r="HN54" s="500"/>
      <c r="HO54" s="500"/>
      <c r="HP54" s="500"/>
      <c r="HQ54" s="500"/>
      <c r="HR54" s="500"/>
      <c r="HS54" s="500"/>
      <c r="HT54" s="500"/>
      <c r="HU54" s="500"/>
      <c r="HV54" s="500"/>
      <c r="HW54" s="500"/>
      <c r="HX54" s="500"/>
      <c r="HY54" s="500"/>
      <c r="HZ54" s="500"/>
      <c r="IA54" s="500"/>
      <c r="IB54" s="500"/>
      <c r="IC54" s="500"/>
      <c r="ID54" s="500"/>
      <c r="IE54" s="500"/>
      <c r="IF54" s="500"/>
      <c r="IG54" s="500"/>
      <c r="IH54" s="500"/>
      <c r="II54" s="500"/>
      <c r="IJ54" s="500"/>
      <c r="IK54" s="500"/>
      <c r="IL54" s="500"/>
      <c r="IM54" s="500"/>
      <c r="IN54" s="500"/>
      <c r="IO54" s="500"/>
      <c r="IP54" s="500"/>
    </row>
    <row r="55" spans="1:250">
      <c r="A55" s="511">
        <v>42</v>
      </c>
      <c r="B55" s="515" t="s">
        <v>653</v>
      </c>
      <c r="C55" s="517" t="s">
        <v>487</v>
      </c>
      <c r="D55" s="514">
        <v>398</v>
      </c>
      <c r="K55" s="500"/>
      <c r="L55" s="500"/>
      <c r="M55" s="500"/>
      <c r="N55" s="500"/>
      <c r="O55" s="500"/>
      <c r="P55" s="500"/>
      <c r="Q55" s="500"/>
      <c r="R55" s="500"/>
      <c r="S55" s="500"/>
      <c r="T55" s="500"/>
      <c r="U55" s="500"/>
      <c r="V55" s="500"/>
      <c r="W55" s="500"/>
      <c r="X55" s="500"/>
      <c r="Y55" s="500"/>
      <c r="Z55" s="500"/>
      <c r="AA55" s="500"/>
      <c r="AB55" s="500"/>
      <c r="AC55" s="500"/>
      <c r="AD55" s="500"/>
      <c r="AE55" s="500"/>
      <c r="AF55" s="500"/>
      <c r="AG55" s="500"/>
      <c r="AH55" s="500"/>
      <c r="AI55" s="500"/>
      <c r="AJ55" s="500"/>
      <c r="AK55" s="500"/>
      <c r="AL55" s="500"/>
      <c r="AM55" s="500"/>
      <c r="AN55" s="500"/>
      <c r="AO55" s="500"/>
      <c r="AP55" s="500"/>
      <c r="AQ55" s="500"/>
      <c r="AR55" s="500"/>
      <c r="AS55" s="500"/>
      <c r="AT55" s="500"/>
      <c r="AU55" s="500"/>
      <c r="AV55" s="500"/>
      <c r="AW55" s="500"/>
      <c r="AX55" s="500"/>
      <c r="AY55" s="500"/>
      <c r="AZ55" s="500"/>
      <c r="BA55" s="500"/>
      <c r="BB55" s="500"/>
      <c r="BC55" s="500"/>
      <c r="BD55" s="500"/>
      <c r="BE55" s="500"/>
      <c r="BF55" s="500"/>
      <c r="BG55" s="500"/>
      <c r="BH55" s="500"/>
      <c r="BI55" s="500"/>
      <c r="BJ55" s="500"/>
      <c r="BK55" s="500"/>
      <c r="BL55" s="500"/>
      <c r="BM55" s="500"/>
      <c r="BN55" s="500"/>
      <c r="BO55" s="500"/>
      <c r="BP55" s="500"/>
      <c r="BQ55" s="500"/>
      <c r="BR55" s="500"/>
      <c r="BS55" s="500"/>
      <c r="BT55" s="500"/>
      <c r="BU55" s="500"/>
      <c r="BV55" s="500"/>
      <c r="BW55" s="500"/>
      <c r="BX55" s="500"/>
      <c r="BY55" s="500"/>
      <c r="BZ55" s="500"/>
      <c r="CA55" s="500"/>
      <c r="CB55" s="500"/>
      <c r="CC55" s="500"/>
      <c r="CD55" s="500"/>
      <c r="CE55" s="500"/>
      <c r="CF55" s="500"/>
      <c r="CG55" s="500"/>
      <c r="CH55" s="500"/>
      <c r="CI55" s="500"/>
      <c r="CJ55" s="500"/>
      <c r="CK55" s="500"/>
      <c r="CL55" s="500"/>
      <c r="CM55" s="500"/>
      <c r="CN55" s="500"/>
      <c r="CO55" s="500"/>
      <c r="CP55" s="500"/>
      <c r="CQ55" s="500"/>
      <c r="CR55" s="500"/>
      <c r="CS55" s="500"/>
      <c r="CT55" s="500"/>
      <c r="CU55" s="500"/>
      <c r="CV55" s="500"/>
      <c r="CW55" s="500"/>
      <c r="CX55" s="500"/>
      <c r="CY55" s="500"/>
      <c r="CZ55" s="500"/>
      <c r="DA55" s="500"/>
      <c r="DB55" s="500"/>
      <c r="DC55" s="500"/>
      <c r="DD55" s="500"/>
      <c r="DE55" s="500"/>
      <c r="DF55" s="500"/>
      <c r="DG55" s="500"/>
      <c r="DH55" s="500"/>
      <c r="DI55" s="500"/>
      <c r="DJ55" s="500"/>
      <c r="DK55" s="500"/>
      <c r="DL55" s="500"/>
      <c r="DM55" s="500"/>
      <c r="DN55" s="500"/>
      <c r="DO55" s="500"/>
      <c r="DP55" s="500"/>
      <c r="DQ55" s="500"/>
      <c r="DR55" s="500"/>
      <c r="DS55" s="500"/>
      <c r="DT55" s="500"/>
      <c r="DU55" s="500"/>
      <c r="DV55" s="500"/>
      <c r="DW55" s="500"/>
      <c r="DX55" s="500"/>
      <c r="DY55" s="500"/>
      <c r="DZ55" s="500"/>
      <c r="EA55" s="500"/>
      <c r="EB55" s="500"/>
      <c r="EC55" s="500"/>
      <c r="ED55" s="500"/>
      <c r="EE55" s="500"/>
      <c r="EF55" s="500"/>
      <c r="EG55" s="500"/>
      <c r="EH55" s="500"/>
      <c r="EI55" s="500"/>
      <c r="EJ55" s="500"/>
      <c r="EK55" s="500"/>
      <c r="EL55" s="500"/>
      <c r="EM55" s="500"/>
      <c r="EN55" s="500"/>
      <c r="EO55" s="500"/>
      <c r="EP55" s="500"/>
      <c r="EQ55" s="500"/>
      <c r="ER55" s="500"/>
      <c r="ES55" s="500"/>
      <c r="ET55" s="500"/>
      <c r="EU55" s="500"/>
      <c r="EV55" s="500"/>
      <c r="EW55" s="500"/>
      <c r="EX55" s="500"/>
      <c r="EY55" s="500"/>
      <c r="EZ55" s="500"/>
      <c r="FA55" s="500"/>
      <c r="FB55" s="500"/>
      <c r="FC55" s="500"/>
      <c r="FD55" s="500"/>
      <c r="FE55" s="500"/>
      <c r="FF55" s="500"/>
      <c r="FG55" s="500"/>
      <c r="FH55" s="500"/>
      <c r="FI55" s="500"/>
      <c r="FJ55" s="500"/>
      <c r="FK55" s="500"/>
      <c r="FL55" s="500"/>
      <c r="FM55" s="500"/>
      <c r="FN55" s="500"/>
      <c r="FO55" s="500"/>
      <c r="FP55" s="500"/>
      <c r="FQ55" s="500"/>
      <c r="FR55" s="500"/>
      <c r="FS55" s="500"/>
      <c r="FT55" s="500"/>
      <c r="FU55" s="500"/>
      <c r="FV55" s="500"/>
      <c r="FW55" s="500"/>
      <c r="FX55" s="500"/>
      <c r="FY55" s="500"/>
      <c r="FZ55" s="500"/>
      <c r="GA55" s="500"/>
      <c r="GB55" s="500"/>
      <c r="GC55" s="500"/>
      <c r="GD55" s="500"/>
      <c r="GE55" s="500"/>
      <c r="GF55" s="500"/>
      <c r="GG55" s="500"/>
      <c r="GH55" s="500"/>
      <c r="GI55" s="500"/>
      <c r="GJ55" s="500"/>
      <c r="GK55" s="500"/>
      <c r="GL55" s="500"/>
      <c r="GM55" s="500"/>
      <c r="GN55" s="500"/>
      <c r="GO55" s="500"/>
      <c r="GP55" s="500"/>
      <c r="GQ55" s="500"/>
      <c r="GR55" s="500"/>
      <c r="GS55" s="500"/>
      <c r="GT55" s="500"/>
      <c r="GU55" s="500"/>
      <c r="GV55" s="500"/>
      <c r="GW55" s="500"/>
      <c r="GX55" s="500"/>
      <c r="GY55" s="500"/>
      <c r="GZ55" s="500"/>
      <c r="HA55" s="500"/>
      <c r="HB55" s="500"/>
      <c r="HC55" s="500"/>
      <c r="HD55" s="500"/>
      <c r="HE55" s="500"/>
      <c r="HF55" s="500"/>
      <c r="HG55" s="500"/>
      <c r="HH55" s="500"/>
      <c r="HI55" s="500"/>
      <c r="HJ55" s="500"/>
      <c r="HK55" s="500"/>
      <c r="HL55" s="500"/>
      <c r="HM55" s="500"/>
      <c r="HN55" s="500"/>
      <c r="HO55" s="500"/>
      <c r="HP55" s="500"/>
      <c r="HQ55" s="500"/>
      <c r="HR55" s="500"/>
      <c r="HS55" s="500"/>
      <c r="HT55" s="500"/>
      <c r="HU55" s="500"/>
      <c r="HV55" s="500"/>
      <c r="HW55" s="500"/>
      <c r="HX55" s="500"/>
      <c r="HY55" s="500"/>
      <c r="HZ55" s="500"/>
      <c r="IA55" s="500"/>
      <c r="IB55" s="500"/>
      <c r="IC55" s="500"/>
      <c r="ID55" s="500"/>
      <c r="IE55" s="500"/>
      <c r="IF55" s="500"/>
      <c r="IG55" s="500"/>
      <c r="IH55" s="500"/>
      <c r="II55" s="500"/>
      <c r="IJ55" s="500"/>
      <c r="IK55" s="500"/>
      <c r="IL55" s="500"/>
      <c r="IM55" s="500"/>
      <c r="IN55" s="500"/>
      <c r="IO55" s="500"/>
      <c r="IP55" s="500"/>
    </row>
    <row r="56" spans="1:250">
      <c r="A56" s="511">
        <v>43</v>
      </c>
      <c r="B56" s="515" t="s">
        <v>668</v>
      </c>
      <c r="C56" s="517" t="s">
        <v>487</v>
      </c>
      <c r="D56" s="514">
        <v>155</v>
      </c>
      <c r="K56" s="500"/>
      <c r="L56" s="500"/>
      <c r="M56" s="500"/>
      <c r="N56" s="500"/>
      <c r="O56" s="500"/>
      <c r="P56" s="500"/>
      <c r="Q56" s="500"/>
      <c r="R56" s="500"/>
      <c r="S56" s="500"/>
      <c r="T56" s="500"/>
      <c r="U56" s="500"/>
      <c r="V56" s="500"/>
      <c r="W56" s="500"/>
      <c r="X56" s="500"/>
      <c r="Y56" s="500"/>
      <c r="Z56" s="500"/>
      <c r="AA56" s="500"/>
      <c r="AB56" s="500"/>
      <c r="AC56" s="500"/>
      <c r="AD56" s="500"/>
      <c r="AE56" s="500"/>
      <c r="AF56" s="500"/>
      <c r="AG56" s="500"/>
      <c r="AH56" s="500"/>
      <c r="AI56" s="500"/>
      <c r="AJ56" s="500"/>
      <c r="AK56" s="500"/>
      <c r="AL56" s="500"/>
      <c r="AM56" s="500"/>
      <c r="AN56" s="500"/>
      <c r="AO56" s="500"/>
      <c r="AP56" s="500"/>
      <c r="AQ56" s="500"/>
      <c r="AR56" s="500"/>
      <c r="AS56" s="500"/>
      <c r="AT56" s="500"/>
      <c r="AU56" s="500"/>
      <c r="AV56" s="500"/>
      <c r="AW56" s="500"/>
      <c r="AX56" s="500"/>
      <c r="AY56" s="500"/>
      <c r="AZ56" s="500"/>
      <c r="BA56" s="500"/>
      <c r="BB56" s="500"/>
      <c r="BC56" s="500"/>
      <c r="BD56" s="500"/>
      <c r="BE56" s="500"/>
      <c r="BF56" s="500"/>
      <c r="BG56" s="500"/>
      <c r="BH56" s="500"/>
      <c r="BI56" s="500"/>
      <c r="BJ56" s="500"/>
      <c r="BK56" s="500"/>
      <c r="BL56" s="500"/>
      <c r="BM56" s="500"/>
      <c r="BN56" s="500"/>
      <c r="BO56" s="500"/>
      <c r="BP56" s="500"/>
      <c r="BQ56" s="500"/>
      <c r="BR56" s="500"/>
      <c r="BS56" s="500"/>
      <c r="BT56" s="500"/>
      <c r="BU56" s="500"/>
      <c r="BV56" s="500"/>
      <c r="BW56" s="500"/>
      <c r="BX56" s="500"/>
      <c r="BY56" s="500"/>
      <c r="BZ56" s="500"/>
      <c r="CA56" s="500"/>
      <c r="CB56" s="500"/>
      <c r="CC56" s="500"/>
      <c r="CD56" s="500"/>
      <c r="CE56" s="500"/>
      <c r="CF56" s="500"/>
      <c r="CG56" s="500"/>
      <c r="CH56" s="500"/>
      <c r="CI56" s="500"/>
      <c r="CJ56" s="500"/>
      <c r="CK56" s="500"/>
      <c r="CL56" s="500"/>
      <c r="CM56" s="500"/>
      <c r="CN56" s="500"/>
      <c r="CO56" s="500"/>
      <c r="CP56" s="500"/>
      <c r="CQ56" s="500"/>
      <c r="CR56" s="500"/>
      <c r="CS56" s="500"/>
      <c r="CT56" s="500"/>
      <c r="CU56" s="500"/>
      <c r="CV56" s="500"/>
      <c r="CW56" s="500"/>
      <c r="CX56" s="500"/>
      <c r="CY56" s="500"/>
      <c r="CZ56" s="500"/>
      <c r="DA56" s="500"/>
      <c r="DB56" s="500"/>
      <c r="DC56" s="500"/>
      <c r="DD56" s="500"/>
      <c r="DE56" s="500"/>
      <c r="DF56" s="500"/>
      <c r="DG56" s="500"/>
      <c r="DH56" s="500"/>
      <c r="DI56" s="500"/>
      <c r="DJ56" s="500"/>
      <c r="DK56" s="500"/>
      <c r="DL56" s="500"/>
      <c r="DM56" s="500"/>
      <c r="DN56" s="500"/>
      <c r="DO56" s="500"/>
      <c r="DP56" s="500"/>
      <c r="DQ56" s="500"/>
      <c r="DR56" s="500"/>
      <c r="DS56" s="500"/>
      <c r="DT56" s="500"/>
      <c r="DU56" s="500"/>
      <c r="DV56" s="500"/>
      <c r="DW56" s="500"/>
      <c r="DX56" s="500"/>
      <c r="DY56" s="500"/>
      <c r="DZ56" s="500"/>
      <c r="EA56" s="500"/>
      <c r="EB56" s="500"/>
      <c r="EC56" s="500"/>
      <c r="ED56" s="500"/>
      <c r="EE56" s="500"/>
      <c r="EF56" s="500"/>
      <c r="EG56" s="500"/>
      <c r="EH56" s="500"/>
      <c r="EI56" s="500"/>
      <c r="EJ56" s="500"/>
      <c r="EK56" s="500"/>
      <c r="EL56" s="500"/>
      <c r="EM56" s="500"/>
      <c r="EN56" s="500"/>
      <c r="EO56" s="500"/>
      <c r="EP56" s="500"/>
      <c r="EQ56" s="500"/>
      <c r="ER56" s="500"/>
      <c r="ES56" s="500"/>
      <c r="ET56" s="500"/>
      <c r="EU56" s="500"/>
      <c r="EV56" s="500"/>
      <c r="EW56" s="500"/>
      <c r="EX56" s="500"/>
      <c r="EY56" s="500"/>
      <c r="EZ56" s="500"/>
      <c r="FA56" s="500"/>
      <c r="FB56" s="500"/>
      <c r="FC56" s="500"/>
      <c r="FD56" s="500"/>
      <c r="FE56" s="500"/>
      <c r="FF56" s="500"/>
      <c r="FG56" s="500"/>
      <c r="FH56" s="500"/>
      <c r="FI56" s="500"/>
      <c r="FJ56" s="500"/>
      <c r="FK56" s="500"/>
      <c r="FL56" s="500"/>
      <c r="FM56" s="500"/>
      <c r="FN56" s="500"/>
      <c r="FO56" s="500"/>
      <c r="FP56" s="500"/>
      <c r="FQ56" s="500"/>
      <c r="FR56" s="500"/>
      <c r="FS56" s="500"/>
      <c r="FT56" s="500"/>
      <c r="FU56" s="500"/>
      <c r="FV56" s="500"/>
      <c r="FW56" s="500"/>
      <c r="FX56" s="500"/>
      <c r="FY56" s="500"/>
      <c r="FZ56" s="500"/>
      <c r="GA56" s="500"/>
      <c r="GB56" s="500"/>
      <c r="GC56" s="500"/>
      <c r="GD56" s="500"/>
      <c r="GE56" s="500"/>
      <c r="GF56" s="500"/>
      <c r="GG56" s="500"/>
      <c r="GH56" s="500"/>
      <c r="GI56" s="500"/>
      <c r="GJ56" s="500"/>
      <c r="GK56" s="500"/>
      <c r="GL56" s="500"/>
      <c r="GM56" s="500"/>
      <c r="GN56" s="500"/>
      <c r="GO56" s="500"/>
      <c r="GP56" s="500"/>
      <c r="GQ56" s="500"/>
      <c r="GR56" s="500"/>
      <c r="GS56" s="500"/>
      <c r="GT56" s="500"/>
      <c r="GU56" s="500"/>
      <c r="GV56" s="500"/>
      <c r="GW56" s="500"/>
      <c r="GX56" s="500"/>
      <c r="GY56" s="500"/>
      <c r="GZ56" s="500"/>
      <c r="HA56" s="500"/>
      <c r="HB56" s="500"/>
      <c r="HC56" s="500"/>
      <c r="HD56" s="500"/>
      <c r="HE56" s="500"/>
      <c r="HF56" s="500"/>
      <c r="HG56" s="500"/>
      <c r="HH56" s="500"/>
      <c r="HI56" s="500"/>
      <c r="HJ56" s="500"/>
      <c r="HK56" s="500"/>
      <c r="HL56" s="500"/>
      <c r="HM56" s="500"/>
      <c r="HN56" s="500"/>
      <c r="HO56" s="500"/>
      <c r="HP56" s="500"/>
      <c r="HQ56" s="500"/>
      <c r="HR56" s="500"/>
      <c r="HS56" s="500"/>
      <c r="HT56" s="500"/>
      <c r="HU56" s="500"/>
      <c r="HV56" s="500"/>
      <c r="HW56" s="500"/>
      <c r="HX56" s="500"/>
      <c r="HY56" s="500"/>
      <c r="HZ56" s="500"/>
      <c r="IA56" s="500"/>
      <c r="IB56" s="500"/>
      <c r="IC56" s="500"/>
      <c r="ID56" s="500"/>
      <c r="IE56" s="500"/>
      <c r="IF56" s="500"/>
      <c r="IG56" s="500"/>
      <c r="IH56" s="500"/>
      <c r="II56" s="500"/>
      <c r="IJ56" s="500"/>
      <c r="IK56" s="500"/>
      <c r="IL56" s="500"/>
      <c r="IM56" s="500"/>
      <c r="IN56" s="500"/>
      <c r="IO56" s="500"/>
      <c r="IP56" s="500"/>
    </row>
    <row r="57" spans="1:250">
      <c r="A57" s="511">
        <v>44</v>
      </c>
      <c r="B57" s="515" t="s">
        <v>674</v>
      </c>
      <c r="C57" s="517" t="s">
        <v>487</v>
      </c>
      <c r="D57" s="514">
        <v>21</v>
      </c>
      <c r="K57" s="500"/>
      <c r="L57" s="500"/>
      <c r="M57" s="500"/>
      <c r="N57" s="500"/>
      <c r="O57" s="500"/>
      <c r="P57" s="500"/>
      <c r="Q57" s="500"/>
      <c r="R57" s="500"/>
      <c r="S57" s="500"/>
      <c r="T57" s="500"/>
      <c r="U57" s="500"/>
      <c r="V57" s="500"/>
      <c r="W57" s="500"/>
      <c r="X57" s="500"/>
      <c r="Y57" s="500"/>
      <c r="Z57" s="500"/>
      <c r="AA57" s="500"/>
      <c r="AB57" s="500"/>
      <c r="AC57" s="500"/>
      <c r="AD57" s="500"/>
      <c r="AE57" s="500"/>
      <c r="AF57" s="500"/>
      <c r="AG57" s="500"/>
      <c r="AH57" s="500"/>
      <c r="AI57" s="500"/>
      <c r="AJ57" s="500"/>
      <c r="AK57" s="500"/>
      <c r="AL57" s="500"/>
      <c r="AM57" s="500"/>
      <c r="AN57" s="500"/>
      <c r="AO57" s="500"/>
      <c r="AP57" s="500"/>
      <c r="AQ57" s="500"/>
      <c r="AR57" s="500"/>
      <c r="AS57" s="500"/>
      <c r="AT57" s="500"/>
      <c r="AU57" s="500"/>
      <c r="AV57" s="500"/>
      <c r="AW57" s="500"/>
      <c r="AX57" s="500"/>
      <c r="AY57" s="500"/>
      <c r="AZ57" s="500"/>
      <c r="BA57" s="500"/>
      <c r="BB57" s="500"/>
      <c r="BC57" s="500"/>
      <c r="BD57" s="500"/>
      <c r="BE57" s="500"/>
      <c r="BF57" s="500"/>
      <c r="BG57" s="500"/>
      <c r="BH57" s="500"/>
      <c r="BI57" s="500"/>
      <c r="BJ57" s="500"/>
      <c r="BK57" s="500"/>
      <c r="BL57" s="500"/>
      <c r="BM57" s="500"/>
      <c r="BN57" s="500"/>
      <c r="BO57" s="500"/>
      <c r="BP57" s="500"/>
      <c r="BQ57" s="500"/>
      <c r="BR57" s="500"/>
      <c r="BS57" s="500"/>
      <c r="BT57" s="500"/>
      <c r="BU57" s="500"/>
      <c r="BV57" s="500"/>
      <c r="BW57" s="500"/>
      <c r="BX57" s="500"/>
      <c r="BY57" s="500"/>
      <c r="BZ57" s="500"/>
      <c r="CA57" s="500"/>
      <c r="CB57" s="500"/>
      <c r="CC57" s="500"/>
      <c r="CD57" s="500"/>
      <c r="CE57" s="500"/>
      <c r="CF57" s="500"/>
      <c r="CG57" s="500"/>
      <c r="CH57" s="500"/>
      <c r="CI57" s="500"/>
      <c r="CJ57" s="500"/>
      <c r="CK57" s="500"/>
      <c r="CL57" s="500"/>
      <c r="CM57" s="500"/>
      <c r="CN57" s="500"/>
      <c r="CO57" s="500"/>
      <c r="CP57" s="500"/>
      <c r="CQ57" s="500"/>
      <c r="CR57" s="500"/>
      <c r="CS57" s="500"/>
      <c r="CT57" s="500"/>
      <c r="CU57" s="500"/>
      <c r="CV57" s="500"/>
      <c r="CW57" s="500"/>
      <c r="CX57" s="500"/>
      <c r="CY57" s="500"/>
      <c r="CZ57" s="500"/>
      <c r="DA57" s="500"/>
      <c r="DB57" s="500"/>
      <c r="DC57" s="500"/>
      <c r="DD57" s="500"/>
      <c r="DE57" s="500"/>
      <c r="DF57" s="500"/>
      <c r="DG57" s="500"/>
      <c r="DH57" s="500"/>
      <c r="DI57" s="500"/>
      <c r="DJ57" s="500"/>
      <c r="DK57" s="500"/>
      <c r="DL57" s="500"/>
      <c r="DM57" s="500"/>
      <c r="DN57" s="500"/>
      <c r="DO57" s="500"/>
      <c r="DP57" s="500"/>
      <c r="DQ57" s="500"/>
      <c r="DR57" s="500"/>
      <c r="DS57" s="500"/>
      <c r="DT57" s="500"/>
      <c r="DU57" s="500"/>
      <c r="DV57" s="500"/>
      <c r="DW57" s="500"/>
      <c r="DX57" s="500"/>
      <c r="DY57" s="500"/>
      <c r="DZ57" s="500"/>
      <c r="EA57" s="500"/>
      <c r="EB57" s="500"/>
      <c r="EC57" s="500"/>
      <c r="ED57" s="500"/>
      <c r="EE57" s="500"/>
      <c r="EF57" s="500"/>
      <c r="EG57" s="500"/>
      <c r="EH57" s="500"/>
      <c r="EI57" s="500"/>
      <c r="EJ57" s="500"/>
      <c r="EK57" s="500"/>
      <c r="EL57" s="500"/>
      <c r="EM57" s="500"/>
      <c r="EN57" s="500"/>
      <c r="EO57" s="500"/>
      <c r="EP57" s="500"/>
      <c r="EQ57" s="500"/>
      <c r="ER57" s="500"/>
      <c r="ES57" s="500"/>
      <c r="ET57" s="500"/>
      <c r="EU57" s="500"/>
      <c r="EV57" s="500"/>
      <c r="EW57" s="500"/>
      <c r="EX57" s="500"/>
      <c r="EY57" s="500"/>
      <c r="EZ57" s="500"/>
      <c r="FA57" s="500"/>
      <c r="FB57" s="500"/>
      <c r="FC57" s="500"/>
      <c r="FD57" s="500"/>
      <c r="FE57" s="500"/>
      <c r="FF57" s="500"/>
      <c r="FG57" s="500"/>
      <c r="FH57" s="500"/>
      <c r="FI57" s="500"/>
      <c r="FJ57" s="500"/>
      <c r="FK57" s="500"/>
      <c r="FL57" s="500"/>
      <c r="FM57" s="500"/>
      <c r="FN57" s="500"/>
      <c r="FO57" s="500"/>
      <c r="FP57" s="500"/>
      <c r="FQ57" s="500"/>
      <c r="FR57" s="500"/>
      <c r="FS57" s="500"/>
      <c r="FT57" s="500"/>
      <c r="FU57" s="500"/>
      <c r="FV57" s="500"/>
      <c r="FW57" s="500"/>
      <c r="FX57" s="500"/>
      <c r="FY57" s="500"/>
      <c r="FZ57" s="500"/>
      <c r="GA57" s="500"/>
      <c r="GB57" s="500"/>
      <c r="GC57" s="500"/>
      <c r="GD57" s="500"/>
      <c r="GE57" s="500"/>
      <c r="GF57" s="500"/>
      <c r="GG57" s="500"/>
      <c r="GH57" s="500"/>
      <c r="GI57" s="500"/>
      <c r="GJ57" s="500"/>
      <c r="GK57" s="500"/>
      <c r="GL57" s="500"/>
      <c r="GM57" s="500"/>
      <c r="GN57" s="500"/>
      <c r="GO57" s="500"/>
      <c r="GP57" s="500"/>
      <c r="GQ57" s="500"/>
      <c r="GR57" s="500"/>
      <c r="GS57" s="500"/>
      <c r="GT57" s="500"/>
      <c r="GU57" s="500"/>
      <c r="GV57" s="500"/>
      <c r="GW57" s="500"/>
      <c r="GX57" s="500"/>
      <c r="GY57" s="500"/>
      <c r="GZ57" s="500"/>
      <c r="HA57" s="500"/>
      <c r="HB57" s="500"/>
      <c r="HC57" s="500"/>
      <c r="HD57" s="500"/>
      <c r="HE57" s="500"/>
      <c r="HF57" s="500"/>
      <c r="HG57" s="500"/>
      <c r="HH57" s="500"/>
      <c r="HI57" s="500"/>
      <c r="HJ57" s="500"/>
      <c r="HK57" s="500"/>
      <c r="HL57" s="500"/>
      <c r="HM57" s="500"/>
      <c r="HN57" s="500"/>
      <c r="HO57" s="500"/>
      <c r="HP57" s="500"/>
      <c r="HQ57" s="500"/>
      <c r="HR57" s="500"/>
      <c r="HS57" s="500"/>
      <c r="HT57" s="500"/>
      <c r="HU57" s="500"/>
      <c r="HV57" s="500"/>
      <c r="HW57" s="500"/>
      <c r="HX57" s="500"/>
      <c r="HY57" s="500"/>
      <c r="HZ57" s="500"/>
      <c r="IA57" s="500"/>
      <c r="IB57" s="500"/>
      <c r="IC57" s="500"/>
      <c r="ID57" s="500"/>
      <c r="IE57" s="500"/>
      <c r="IF57" s="500"/>
      <c r="IG57" s="500"/>
      <c r="IH57" s="500"/>
      <c r="II57" s="500"/>
      <c r="IJ57" s="500"/>
      <c r="IK57" s="500"/>
      <c r="IL57" s="500"/>
      <c r="IM57" s="500"/>
      <c r="IN57" s="500"/>
      <c r="IO57" s="500"/>
      <c r="IP57" s="500"/>
    </row>
    <row r="58" spans="1:250">
      <c r="A58" s="511">
        <v>45</v>
      </c>
      <c r="B58" s="515" t="s">
        <v>680</v>
      </c>
      <c r="C58" s="517" t="s">
        <v>487</v>
      </c>
      <c r="D58" s="514">
        <v>28.9</v>
      </c>
      <c r="K58" s="500"/>
      <c r="L58" s="500"/>
      <c r="M58" s="500"/>
      <c r="N58" s="500"/>
      <c r="O58" s="500"/>
      <c r="P58" s="500"/>
      <c r="Q58" s="500"/>
      <c r="R58" s="500"/>
      <c r="S58" s="500"/>
      <c r="T58" s="500"/>
      <c r="U58" s="500"/>
      <c r="V58" s="500"/>
      <c r="W58" s="500"/>
      <c r="X58" s="500"/>
      <c r="Y58" s="500"/>
      <c r="Z58" s="500"/>
      <c r="AA58" s="500"/>
      <c r="AB58" s="500"/>
      <c r="AC58" s="500"/>
      <c r="AD58" s="500"/>
      <c r="AE58" s="500"/>
      <c r="AF58" s="500"/>
      <c r="AG58" s="500"/>
      <c r="AH58" s="500"/>
      <c r="AI58" s="500"/>
      <c r="AJ58" s="500"/>
      <c r="AK58" s="500"/>
      <c r="AL58" s="500"/>
      <c r="AM58" s="500"/>
      <c r="AN58" s="500"/>
      <c r="AO58" s="500"/>
      <c r="AP58" s="500"/>
      <c r="AQ58" s="500"/>
      <c r="AR58" s="500"/>
      <c r="AS58" s="500"/>
      <c r="AT58" s="500"/>
      <c r="AU58" s="500"/>
      <c r="AV58" s="500"/>
      <c r="AW58" s="500"/>
      <c r="AX58" s="500"/>
      <c r="AY58" s="500"/>
      <c r="AZ58" s="500"/>
      <c r="BA58" s="500"/>
      <c r="BB58" s="500"/>
      <c r="BC58" s="500"/>
      <c r="BD58" s="500"/>
      <c r="BE58" s="500"/>
      <c r="BF58" s="500"/>
      <c r="BG58" s="500"/>
      <c r="BH58" s="500"/>
      <c r="BI58" s="500"/>
      <c r="BJ58" s="500"/>
      <c r="BK58" s="500"/>
      <c r="BL58" s="500"/>
      <c r="BM58" s="500"/>
      <c r="BN58" s="500"/>
      <c r="BO58" s="500"/>
      <c r="BP58" s="500"/>
      <c r="BQ58" s="500"/>
      <c r="BR58" s="500"/>
      <c r="BS58" s="500"/>
      <c r="BT58" s="500"/>
      <c r="BU58" s="500"/>
      <c r="BV58" s="500"/>
      <c r="BW58" s="500"/>
      <c r="BX58" s="500"/>
      <c r="BY58" s="500"/>
      <c r="BZ58" s="500"/>
      <c r="CA58" s="500"/>
      <c r="CB58" s="500"/>
      <c r="CC58" s="500"/>
      <c r="CD58" s="500"/>
      <c r="CE58" s="500"/>
      <c r="CF58" s="500"/>
      <c r="CG58" s="500"/>
      <c r="CH58" s="500"/>
      <c r="CI58" s="500"/>
      <c r="CJ58" s="500"/>
      <c r="CK58" s="500"/>
      <c r="CL58" s="500"/>
      <c r="CM58" s="500"/>
      <c r="CN58" s="500"/>
      <c r="CO58" s="500"/>
      <c r="CP58" s="500"/>
      <c r="CQ58" s="500"/>
      <c r="CR58" s="500"/>
      <c r="CS58" s="500"/>
      <c r="CT58" s="500"/>
      <c r="CU58" s="500"/>
      <c r="CV58" s="500"/>
      <c r="CW58" s="500"/>
      <c r="CX58" s="500"/>
      <c r="CY58" s="500"/>
      <c r="CZ58" s="500"/>
      <c r="DA58" s="500"/>
      <c r="DB58" s="500"/>
      <c r="DC58" s="500"/>
      <c r="DD58" s="500"/>
      <c r="DE58" s="500"/>
      <c r="DF58" s="500"/>
      <c r="DG58" s="500"/>
      <c r="DH58" s="500"/>
      <c r="DI58" s="500"/>
      <c r="DJ58" s="500"/>
      <c r="DK58" s="500"/>
      <c r="DL58" s="500"/>
      <c r="DM58" s="500"/>
      <c r="DN58" s="500"/>
      <c r="DO58" s="500"/>
      <c r="DP58" s="500"/>
      <c r="DQ58" s="500"/>
      <c r="DR58" s="500"/>
      <c r="DS58" s="500"/>
      <c r="DT58" s="500"/>
      <c r="DU58" s="500"/>
      <c r="DV58" s="500"/>
      <c r="DW58" s="500"/>
      <c r="DX58" s="500"/>
      <c r="DY58" s="500"/>
      <c r="DZ58" s="500"/>
      <c r="EA58" s="500"/>
      <c r="EB58" s="500"/>
      <c r="EC58" s="500"/>
      <c r="ED58" s="500"/>
      <c r="EE58" s="500"/>
      <c r="EF58" s="500"/>
      <c r="EG58" s="500"/>
      <c r="EH58" s="500"/>
      <c r="EI58" s="500"/>
      <c r="EJ58" s="500"/>
      <c r="EK58" s="500"/>
      <c r="EL58" s="500"/>
      <c r="EM58" s="500"/>
      <c r="EN58" s="500"/>
      <c r="EO58" s="500"/>
      <c r="EP58" s="500"/>
      <c r="EQ58" s="500"/>
      <c r="ER58" s="500"/>
      <c r="ES58" s="500"/>
      <c r="ET58" s="500"/>
      <c r="EU58" s="500"/>
      <c r="EV58" s="500"/>
      <c r="EW58" s="500"/>
      <c r="EX58" s="500"/>
      <c r="EY58" s="500"/>
      <c r="EZ58" s="500"/>
      <c r="FA58" s="500"/>
      <c r="FB58" s="500"/>
      <c r="FC58" s="500"/>
      <c r="FD58" s="500"/>
      <c r="FE58" s="500"/>
      <c r="FF58" s="500"/>
      <c r="FG58" s="500"/>
      <c r="FH58" s="500"/>
      <c r="FI58" s="500"/>
      <c r="FJ58" s="500"/>
      <c r="FK58" s="500"/>
      <c r="FL58" s="500"/>
      <c r="FM58" s="500"/>
      <c r="FN58" s="500"/>
      <c r="FO58" s="500"/>
      <c r="FP58" s="500"/>
      <c r="FQ58" s="500"/>
      <c r="FR58" s="500"/>
      <c r="FS58" s="500"/>
      <c r="FT58" s="500"/>
      <c r="FU58" s="500"/>
      <c r="FV58" s="500"/>
      <c r="FW58" s="500"/>
      <c r="FX58" s="500"/>
      <c r="FY58" s="500"/>
      <c r="FZ58" s="500"/>
      <c r="GA58" s="500"/>
      <c r="GB58" s="500"/>
      <c r="GC58" s="500"/>
      <c r="GD58" s="500"/>
      <c r="GE58" s="500"/>
      <c r="GF58" s="500"/>
      <c r="GG58" s="500"/>
      <c r="GH58" s="500"/>
      <c r="GI58" s="500"/>
      <c r="GJ58" s="500"/>
      <c r="GK58" s="500"/>
      <c r="GL58" s="500"/>
      <c r="GM58" s="500"/>
      <c r="GN58" s="500"/>
      <c r="GO58" s="500"/>
      <c r="GP58" s="500"/>
      <c r="GQ58" s="500"/>
      <c r="GR58" s="500"/>
      <c r="GS58" s="500"/>
      <c r="GT58" s="500"/>
      <c r="GU58" s="500"/>
      <c r="GV58" s="500"/>
      <c r="GW58" s="500"/>
      <c r="GX58" s="500"/>
      <c r="GY58" s="500"/>
      <c r="GZ58" s="500"/>
      <c r="HA58" s="500"/>
      <c r="HB58" s="500"/>
      <c r="HC58" s="500"/>
      <c r="HD58" s="500"/>
      <c r="HE58" s="500"/>
      <c r="HF58" s="500"/>
      <c r="HG58" s="500"/>
      <c r="HH58" s="500"/>
      <c r="HI58" s="500"/>
      <c r="HJ58" s="500"/>
      <c r="HK58" s="500"/>
      <c r="HL58" s="500"/>
      <c r="HM58" s="500"/>
      <c r="HN58" s="500"/>
      <c r="HO58" s="500"/>
      <c r="HP58" s="500"/>
      <c r="HQ58" s="500"/>
      <c r="HR58" s="500"/>
      <c r="HS58" s="500"/>
      <c r="HT58" s="500"/>
      <c r="HU58" s="500"/>
      <c r="HV58" s="500"/>
      <c r="HW58" s="500"/>
      <c r="HX58" s="500"/>
      <c r="HY58" s="500"/>
      <c r="HZ58" s="500"/>
      <c r="IA58" s="500"/>
      <c r="IB58" s="500"/>
      <c r="IC58" s="500"/>
      <c r="ID58" s="500"/>
      <c r="IE58" s="500"/>
      <c r="IF58" s="500"/>
      <c r="IG58" s="500"/>
      <c r="IH58" s="500"/>
      <c r="II58" s="500"/>
      <c r="IJ58" s="500"/>
      <c r="IK58" s="500"/>
      <c r="IL58" s="500"/>
      <c r="IM58" s="500"/>
      <c r="IN58" s="500"/>
      <c r="IO58" s="500"/>
      <c r="IP58" s="500"/>
    </row>
    <row r="59" spans="1:250">
      <c r="A59" s="511">
        <v>46</v>
      </c>
      <c r="B59" s="515" t="s">
        <v>681</v>
      </c>
      <c r="C59" s="517" t="s">
        <v>487</v>
      </c>
      <c r="D59" s="514">
        <v>165</v>
      </c>
      <c r="K59" s="500"/>
      <c r="L59" s="500"/>
      <c r="M59" s="500"/>
      <c r="N59" s="500"/>
      <c r="O59" s="500"/>
      <c r="P59" s="500"/>
      <c r="Q59" s="500"/>
      <c r="R59" s="500"/>
      <c r="S59" s="500"/>
      <c r="T59" s="500"/>
      <c r="U59" s="500"/>
      <c r="V59" s="500"/>
      <c r="W59" s="500"/>
      <c r="X59" s="500"/>
      <c r="Y59" s="500"/>
      <c r="Z59" s="500"/>
      <c r="AA59" s="500"/>
      <c r="AB59" s="500"/>
      <c r="AC59" s="500"/>
      <c r="AD59" s="500"/>
      <c r="AE59" s="500"/>
      <c r="AF59" s="500"/>
      <c r="AG59" s="500"/>
      <c r="AH59" s="500"/>
      <c r="AI59" s="500"/>
      <c r="AJ59" s="500"/>
      <c r="AK59" s="500"/>
      <c r="AL59" s="500"/>
      <c r="AM59" s="500"/>
      <c r="AN59" s="500"/>
      <c r="AO59" s="500"/>
      <c r="AP59" s="500"/>
      <c r="AQ59" s="500"/>
      <c r="AR59" s="500"/>
      <c r="AS59" s="500"/>
      <c r="AT59" s="500"/>
      <c r="AU59" s="500"/>
      <c r="AV59" s="500"/>
      <c r="AW59" s="500"/>
      <c r="AX59" s="500"/>
      <c r="AY59" s="500"/>
      <c r="AZ59" s="500"/>
      <c r="BA59" s="500"/>
      <c r="BB59" s="500"/>
      <c r="BC59" s="500"/>
      <c r="BD59" s="500"/>
      <c r="BE59" s="500"/>
      <c r="BF59" s="500"/>
      <c r="BG59" s="500"/>
      <c r="BH59" s="500"/>
      <c r="BI59" s="500"/>
      <c r="BJ59" s="500"/>
      <c r="BK59" s="500"/>
      <c r="BL59" s="500"/>
      <c r="BM59" s="500"/>
      <c r="BN59" s="500"/>
      <c r="BO59" s="500"/>
      <c r="BP59" s="500"/>
      <c r="BQ59" s="500"/>
      <c r="BR59" s="500"/>
      <c r="BS59" s="500"/>
      <c r="BT59" s="500"/>
      <c r="BU59" s="500"/>
      <c r="BV59" s="500"/>
      <c r="BW59" s="500"/>
      <c r="BX59" s="500"/>
      <c r="BY59" s="500"/>
      <c r="BZ59" s="500"/>
      <c r="CA59" s="500"/>
      <c r="CB59" s="500"/>
      <c r="CC59" s="500"/>
      <c r="CD59" s="500"/>
      <c r="CE59" s="500"/>
      <c r="CF59" s="500"/>
      <c r="CG59" s="500"/>
      <c r="CH59" s="500"/>
      <c r="CI59" s="500"/>
      <c r="CJ59" s="500"/>
      <c r="CK59" s="500"/>
      <c r="CL59" s="500"/>
      <c r="CM59" s="500"/>
      <c r="CN59" s="500"/>
      <c r="CO59" s="500"/>
      <c r="CP59" s="500"/>
      <c r="CQ59" s="500"/>
      <c r="CR59" s="500"/>
      <c r="CS59" s="500"/>
      <c r="CT59" s="500"/>
      <c r="CU59" s="500"/>
      <c r="CV59" s="500"/>
      <c r="CW59" s="500"/>
      <c r="CX59" s="500"/>
      <c r="CY59" s="500"/>
      <c r="CZ59" s="500"/>
      <c r="DA59" s="500"/>
      <c r="DB59" s="500"/>
      <c r="DC59" s="500"/>
      <c r="DD59" s="500"/>
      <c r="DE59" s="500"/>
      <c r="DF59" s="500"/>
      <c r="DG59" s="500"/>
      <c r="DH59" s="500"/>
      <c r="DI59" s="500"/>
      <c r="DJ59" s="500"/>
      <c r="DK59" s="500"/>
      <c r="DL59" s="500"/>
      <c r="DM59" s="500"/>
      <c r="DN59" s="500"/>
      <c r="DO59" s="500"/>
      <c r="DP59" s="500"/>
      <c r="DQ59" s="500"/>
      <c r="DR59" s="500"/>
      <c r="DS59" s="500"/>
      <c r="DT59" s="500"/>
      <c r="DU59" s="500"/>
      <c r="DV59" s="500"/>
      <c r="DW59" s="500"/>
      <c r="DX59" s="500"/>
      <c r="DY59" s="500"/>
      <c r="DZ59" s="500"/>
      <c r="EA59" s="500"/>
      <c r="EB59" s="500"/>
      <c r="EC59" s="500"/>
      <c r="ED59" s="500"/>
      <c r="EE59" s="500"/>
      <c r="EF59" s="500"/>
      <c r="EG59" s="500"/>
      <c r="EH59" s="500"/>
      <c r="EI59" s="500"/>
      <c r="EJ59" s="500"/>
      <c r="EK59" s="500"/>
      <c r="EL59" s="500"/>
      <c r="EM59" s="500"/>
      <c r="EN59" s="500"/>
      <c r="EO59" s="500"/>
      <c r="EP59" s="500"/>
      <c r="EQ59" s="500"/>
      <c r="ER59" s="500"/>
      <c r="ES59" s="500"/>
      <c r="ET59" s="500"/>
      <c r="EU59" s="500"/>
      <c r="EV59" s="500"/>
      <c r="EW59" s="500"/>
      <c r="EX59" s="500"/>
      <c r="EY59" s="500"/>
      <c r="EZ59" s="500"/>
      <c r="FA59" s="500"/>
      <c r="FB59" s="500"/>
      <c r="FC59" s="500"/>
      <c r="FD59" s="500"/>
      <c r="FE59" s="500"/>
      <c r="FF59" s="500"/>
      <c r="FG59" s="500"/>
      <c r="FH59" s="500"/>
      <c r="FI59" s="500"/>
      <c r="FJ59" s="500"/>
      <c r="FK59" s="500"/>
      <c r="FL59" s="500"/>
      <c r="FM59" s="500"/>
      <c r="FN59" s="500"/>
      <c r="FO59" s="500"/>
      <c r="FP59" s="500"/>
      <c r="FQ59" s="500"/>
      <c r="FR59" s="500"/>
      <c r="FS59" s="500"/>
      <c r="FT59" s="500"/>
      <c r="FU59" s="500"/>
      <c r="FV59" s="500"/>
      <c r="FW59" s="500"/>
      <c r="FX59" s="500"/>
      <c r="FY59" s="500"/>
      <c r="FZ59" s="500"/>
      <c r="GA59" s="500"/>
      <c r="GB59" s="500"/>
      <c r="GC59" s="500"/>
      <c r="GD59" s="500"/>
      <c r="GE59" s="500"/>
      <c r="GF59" s="500"/>
      <c r="GG59" s="500"/>
      <c r="GH59" s="500"/>
      <c r="GI59" s="500"/>
      <c r="GJ59" s="500"/>
      <c r="GK59" s="500"/>
      <c r="GL59" s="500"/>
      <c r="GM59" s="500"/>
      <c r="GN59" s="500"/>
      <c r="GO59" s="500"/>
      <c r="GP59" s="500"/>
      <c r="GQ59" s="500"/>
      <c r="GR59" s="500"/>
      <c r="GS59" s="500"/>
      <c r="GT59" s="500"/>
      <c r="GU59" s="500"/>
      <c r="GV59" s="500"/>
      <c r="GW59" s="500"/>
      <c r="GX59" s="500"/>
      <c r="GY59" s="500"/>
      <c r="GZ59" s="500"/>
      <c r="HA59" s="500"/>
      <c r="HB59" s="500"/>
      <c r="HC59" s="500"/>
      <c r="HD59" s="500"/>
      <c r="HE59" s="500"/>
      <c r="HF59" s="500"/>
      <c r="HG59" s="500"/>
      <c r="HH59" s="500"/>
      <c r="HI59" s="500"/>
      <c r="HJ59" s="500"/>
      <c r="HK59" s="500"/>
      <c r="HL59" s="500"/>
      <c r="HM59" s="500"/>
      <c r="HN59" s="500"/>
      <c r="HO59" s="500"/>
      <c r="HP59" s="500"/>
      <c r="HQ59" s="500"/>
      <c r="HR59" s="500"/>
      <c r="HS59" s="500"/>
      <c r="HT59" s="500"/>
      <c r="HU59" s="500"/>
      <c r="HV59" s="500"/>
      <c r="HW59" s="500"/>
      <c r="HX59" s="500"/>
      <c r="HY59" s="500"/>
      <c r="HZ59" s="500"/>
      <c r="IA59" s="500"/>
      <c r="IB59" s="500"/>
      <c r="IC59" s="500"/>
      <c r="ID59" s="500"/>
      <c r="IE59" s="500"/>
      <c r="IF59" s="500"/>
      <c r="IG59" s="500"/>
      <c r="IH59" s="500"/>
      <c r="II59" s="500"/>
      <c r="IJ59" s="500"/>
      <c r="IK59" s="500"/>
      <c r="IL59" s="500"/>
      <c r="IM59" s="500"/>
      <c r="IN59" s="500"/>
      <c r="IO59" s="500"/>
      <c r="IP59" s="500"/>
    </row>
    <row r="60" spans="1:250">
      <c r="A60" s="511">
        <v>46</v>
      </c>
      <c r="B60" s="515" t="s">
        <v>686</v>
      </c>
      <c r="C60" s="517" t="s">
        <v>487</v>
      </c>
      <c r="D60" s="514">
        <v>352</v>
      </c>
      <c r="K60" s="500"/>
      <c r="L60" s="500"/>
      <c r="M60" s="500"/>
      <c r="N60" s="500"/>
      <c r="O60" s="500"/>
      <c r="P60" s="500"/>
      <c r="Q60" s="500"/>
      <c r="R60" s="500"/>
      <c r="S60" s="500"/>
      <c r="T60" s="500"/>
      <c r="U60" s="500"/>
      <c r="V60" s="500"/>
      <c r="W60" s="500"/>
      <c r="X60" s="500"/>
      <c r="Y60" s="500"/>
      <c r="Z60" s="500"/>
      <c r="AA60" s="500"/>
      <c r="AB60" s="500"/>
      <c r="AC60" s="500"/>
      <c r="AD60" s="500"/>
      <c r="AE60" s="500"/>
      <c r="AF60" s="500"/>
      <c r="AG60" s="500"/>
      <c r="AH60" s="500"/>
      <c r="AI60" s="500"/>
      <c r="AJ60" s="500"/>
      <c r="AK60" s="500"/>
      <c r="AL60" s="500"/>
      <c r="AM60" s="500"/>
      <c r="AN60" s="500"/>
      <c r="AO60" s="500"/>
      <c r="AP60" s="500"/>
      <c r="AQ60" s="500"/>
      <c r="AR60" s="500"/>
      <c r="AS60" s="500"/>
      <c r="AT60" s="500"/>
      <c r="AU60" s="500"/>
      <c r="AV60" s="500"/>
      <c r="AW60" s="500"/>
      <c r="AX60" s="500"/>
      <c r="AY60" s="500"/>
      <c r="AZ60" s="500"/>
      <c r="BA60" s="500"/>
      <c r="BB60" s="500"/>
      <c r="BC60" s="500"/>
      <c r="BD60" s="500"/>
      <c r="BE60" s="500"/>
      <c r="BF60" s="500"/>
      <c r="BG60" s="500"/>
      <c r="BH60" s="500"/>
      <c r="BI60" s="500"/>
      <c r="BJ60" s="500"/>
      <c r="BK60" s="500"/>
      <c r="BL60" s="500"/>
      <c r="BM60" s="500"/>
      <c r="BN60" s="500"/>
      <c r="BO60" s="500"/>
      <c r="BP60" s="500"/>
      <c r="BQ60" s="500"/>
      <c r="BR60" s="500"/>
      <c r="BS60" s="500"/>
      <c r="BT60" s="500"/>
      <c r="BU60" s="500"/>
      <c r="BV60" s="500"/>
      <c r="BW60" s="500"/>
      <c r="BX60" s="500"/>
      <c r="BY60" s="500"/>
      <c r="BZ60" s="500"/>
      <c r="CA60" s="500"/>
      <c r="CB60" s="500"/>
      <c r="CC60" s="500"/>
      <c r="CD60" s="500"/>
      <c r="CE60" s="500"/>
      <c r="CF60" s="500"/>
      <c r="CG60" s="500"/>
      <c r="CH60" s="500"/>
      <c r="CI60" s="500"/>
      <c r="CJ60" s="500"/>
      <c r="CK60" s="500"/>
      <c r="CL60" s="500"/>
      <c r="CM60" s="500"/>
      <c r="CN60" s="500"/>
      <c r="CO60" s="500"/>
      <c r="CP60" s="500"/>
      <c r="CQ60" s="500"/>
      <c r="CR60" s="500"/>
      <c r="CS60" s="500"/>
      <c r="CT60" s="500"/>
      <c r="CU60" s="500"/>
      <c r="CV60" s="500"/>
      <c r="CW60" s="500"/>
      <c r="CX60" s="500"/>
      <c r="CY60" s="500"/>
      <c r="CZ60" s="500"/>
      <c r="DA60" s="500"/>
      <c r="DB60" s="500"/>
      <c r="DC60" s="500"/>
      <c r="DD60" s="500"/>
      <c r="DE60" s="500"/>
      <c r="DF60" s="500"/>
      <c r="DG60" s="500"/>
      <c r="DH60" s="500"/>
      <c r="DI60" s="500"/>
      <c r="DJ60" s="500"/>
      <c r="DK60" s="500"/>
      <c r="DL60" s="500"/>
      <c r="DM60" s="500"/>
      <c r="DN60" s="500"/>
      <c r="DO60" s="500"/>
      <c r="DP60" s="500"/>
      <c r="DQ60" s="500"/>
      <c r="DR60" s="500"/>
      <c r="DS60" s="500"/>
      <c r="DT60" s="500"/>
      <c r="DU60" s="500"/>
      <c r="DV60" s="500"/>
      <c r="DW60" s="500"/>
      <c r="DX60" s="500"/>
      <c r="DY60" s="500"/>
      <c r="DZ60" s="500"/>
      <c r="EA60" s="500"/>
      <c r="EB60" s="500"/>
      <c r="EC60" s="500"/>
      <c r="ED60" s="500"/>
      <c r="EE60" s="500"/>
      <c r="EF60" s="500"/>
      <c r="EG60" s="500"/>
      <c r="EH60" s="500"/>
      <c r="EI60" s="500"/>
      <c r="EJ60" s="500"/>
      <c r="EK60" s="500"/>
      <c r="EL60" s="500"/>
      <c r="EM60" s="500"/>
      <c r="EN60" s="500"/>
      <c r="EO60" s="500"/>
      <c r="EP60" s="500"/>
      <c r="EQ60" s="500"/>
      <c r="ER60" s="500"/>
      <c r="ES60" s="500"/>
      <c r="ET60" s="500"/>
      <c r="EU60" s="500"/>
      <c r="EV60" s="500"/>
      <c r="EW60" s="500"/>
      <c r="EX60" s="500"/>
      <c r="EY60" s="500"/>
      <c r="EZ60" s="500"/>
      <c r="FA60" s="500"/>
      <c r="FB60" s="500"/>
      <c r="FC60" s="500"/>
      <c r="FD60" s="500"/>
      <c r="FE60" s="500"/>
      <c r="FF60" s="500"/>
      <c r="FG60" s="500"/>
      <c r="FH60" s="500"/>
      <c r="FI60" s="500"/>
      <c r="FJ60" s="500"/>
      <c r="FK60" s="500"/>
      <c r="FL60" s="500"/>
      <c r="FM60" s="500"/>
      <c r="FN60" s="500"/>
      <c r="FO60" s="500"/>
      <c r="FP60" s="500"/>
      <c r="FQ60" s="500"/>
      <c r="FR60" s="500"/>
      <c r="FS60" s="500"/>
      <c r="FT60" s="500"/>
      <c r="FU60" s="500"/>
      <c r="FV60" s="500"/>
      <c r="FW60" s="500"/>
      <c r="FX60" s="500"/>
      <c r="FY60" s="500"/>
      <c r="FZ60" s="500"/>
      <c r="GA60" s="500"/>
      <c r="GB60" s="500"/>
      <c r="GC60" s="500"/>
      <c r="GD60" s="500"/>
      <c r="GE60" s="500"/>
      <c r="GF60" s="500"/>
      <c r="GG60" s="500"/>
      <c r="GH60" s="500"/>
      <c r="GI60" s="500"/>
      <c r="GJ60" s="500"/>
      <c r="GK60" s="500"/>
      <c r="GL60" s="500"/>
      <c r="GM60" s="500"/>
      <c r="GN60" s="500"/>
      <c r="GO60" s="500"/>
      <c r="GP60" s="500"/>
      <c r="GQ60" s="500"/>
      <c r="GR60" s="500"/>
      <c r="GS60" s="500"/>
      <c r="GT60" s="500"/>
      <c r="GU60" s="500"/>
      <c r="GV60" s="500"/>
      <c r="GW60" s="500"/>
      <c r="GX60" s="500"/>
      <c r="GY60" s="500"/>
      <c r="GZ60" s="500"/>
      <c r="HA60" s="500"/>
      <c r="HB60" s="500"/>
      <c r="HC60" s="500"/>
      <c r="HD60" s="500"/>
      <c r="HE60" s="500"/>
      <c r="HF60" s="500"/>
      <c r="HG60" s="500"/>
      <c r="HH60" s="500"/>
      <c r="HI60" s="500"/>
      <c r="HJ60" s="500"/>
      <c r="HK60" s="500"/>
      <c r="HL60" s="500"/>
      <c r="HM60" s="500"/>
      <c r="HN60" s="500"/>
      <c r="HO60" s="500"/>
      <c r="HP60" s="500"/>
      <c r="HQ60" s="500"/>
      <c r="HR60" s="500"/>
      <c r="HS60" s="500"/>
      <c r="HT60" s="500"/>
      <c r="HU60" s="500"/>
      <c r="HV60" s="500"/>
      <c r="HW60" s="500"/>
      <c r="HX60" s="500"/>
      <c r="HY60" s="500"/>
      <c r="HZ60" s="500"/>
      <c r="IA60" s="500"/>
      <c r="IB60" s="500"/>
      <c r="IC60" s="500"/>
      <c r="ID60" s="500"/>
      <c r="IE60" s="500"/>
      <c r="IF60" s="500"/>
      <c r="IG60" s="500"/>
      <c r="IH60" s="500"/>
      <c r="II60" s="500"/>
      <c r="IJ60" s="500"/>
      <c r="IK60" s="500"/>
      <c r="IL60" s="500"/>
      <c r="IM60" s="500"/>
      <c r="IN60" s="500"/>
      <c r="IO60" s="500"/>
      <c r="IP60" s="500"/>
    </row>
    <row r="61" spans="1:250">
      <c r="A61" s="511">
        <v>46</v>
      </c>
      <c r="B61" s="515" t="s">
        <v>687</v>
      </c>
      <c r="C61" s="517" t="s">
        <v>487</v>
      </c>
      <c r="D61" s="514">
        <v>8</v>
      </c>
      <c r="K61" s="500"/>
      <c r="L61" s="500"/>
      <c r="M61" s="500"/>
      <c r="N61" s="500"/>
      <c r="O61" s="500"/>
      <c r="P61" s="500"/>
      <c r="Q61" s="500"/>
      <c r="R61" s="500"/>
      <c r="S61" s="500"/>
      <c r="T61" s="500"/>
      <c r="U61" s="500"/>
      <c r="V61" s="500"/>
      <c r="W61" s="500"/>
      <c r="X61" s="500"/>
      <c r="Y61" s="500"/>
      <c r="Z61" s="500"/>
      <c r="AA61" s="500"/>
      <c r="AB61" s="500"/>
      <c r="AC61" s="500"/>
      <c r="AD61" s="500"/>
      <c r="AE61" s="500"/>
      <c r="AF61" s="500"/>
      <c r="AG61" s="500"/>
      <c r="AH61" s="500"/>
      <c r="AI61" s="500"/>
      <c r="AJ61" s="500"/>
      <c r="AK61" s="500"/>
      <c r="AL61" s="500"/>
      <c r="AM61" s="500"/>
      <c r="AN61" s="500"/>
      <c r="AO61" s="500"/>
      <c r="AP61" s="500"/>
      <c r="AQ61" s="500"/>
      <c r="AR61" s="500"/>
      <c r="AS61" s="500"/>
      <c r="AT61" s="500"/>
      <c r="AU61" s="500"/>
      <c r="AV61" s="500"/>
      <c r="AW61" s="500"/>
      <c r="AX61" s="500"/>
      <c r="AY61" s="500"/>
      <c r="AZ61" s="500"/>
      <c r="BA61" s="500"/>
      <c r="BB61" s="500"/>
      <c r="BC61" s="500"/>
      <c r="BD61" s="500"/>
      <c r="BE61" s="500"/>
      <c r="BF61" s="500"/>
      <c r="BG61" s="500"/>
      <c r="BH61" s="500"/>
      <c r="BI61" s="500"/>
      <c r="BJ61" s="500"/>
      <c r="BK61" s="500"/>
      <c r="BL61" s="500"/>
      <c r="BM61" s="500"/>
      <c r="BN61" s="500"/>
      <c r="BO61" s="500"/>
      <c r="BP61" s="500"/>
      <c r="BQ61" s="500"/>
      <c r="BR61" s="500"/>
      <c r="BS61" s="500"/>
      <c r="BT61" s="500"/>
      <c r="BU61" s="500"/>
      <c r="BV61" s="500"/>
      <c r="BW61" s="500"/>
      <c r="BX61" s="500"/>
      <c r="BY61" s="500"/>
      <c r="BZ61" s="500"/>
      <c r="CA61" s="500"/>
      <c r="CB61" s="500"/>
      <c r="CC61" s="500"/>
      <c r="CD61" s="500"/>
      <c r="CE61" s="500"/>
      <c r="CF61" s="500"/>
      <c r="CG61" s="500"/>
      <c r="CH61" s="500"/>
      <c r="CI61" s="500"/>
      <c r="CJ61" s="500"/>
      <c r="CK61" s="500"/>
      <c r="CL61" s="500"/>
      <c r="CM61" s="500"/>
      <c r="CN61" s="500"/>
      <c r="CO61" s="500"/>
      <c r="CP61" s="500"/>
      <c r="CQ61" s="500"/>
      <c r="CR61" s="500"/>
      <c r="CS61" s="500"/>
      <c r="CT61" s="500"/>
      <c r="CU61" s="500"/>
      <c r="CV61" s="500"/>
      <c r="CW61" s="500"/>
      <c r="CX61" s="500"/>
      <c r="CY61" s="500"/>
      <c r="CZ61" s="500"/>
      <c r="DA61" s="500"/>
      <c r="DB61" s="500"/>
      <c r="DC61" s="500"/>
      <c r="DD61" s="500"/>
      <c r="DE61" s="500"/>
      <c r="DF61" s="500"/>
      <c r="DG61" s="500"/>
      <c r="DH61" s="500"/>
      <c r="DI61" s="500"/>
      <c r="DJ61" s="500"/>
      <c r="DK61" s="500"/>
      <c r="DL61" s="500"/>
      <c r="DM61" s="500"/>
      <c r="DN61" s="500"/>
      <c r="DO61" s="500"/>
      <c r="DP61" s="500"/>
      <c r="DQ61" s="500"/>
      <c r="DR61" s="500"/>
      <c r="DS61" s="500"/>
      <c r="DT61" s="500"/>
      <c r="DU61" s="500"/>
      <c r="DV61" s="500"/>
      <c r="DW61" s="500"/>
      <c r="DX61" s="500"/>
      <c r="DY61" s="500"/>
      <c r="DZ61" s="500"/>
      <c r="EA61" s="500"/>
      <c r="EB61" s="500"/>
      <c r="EC61" s="500"/>
      <c r="ED61" s="500"/>
      <c r="EE61" s="500"/>
      <c r="EF61" s="500"/>
      <c r="EG61" s="500"/>
      <c r="EH61" s="500"/>
      <c r="EI61" s="500"/>
      <c r="EJ61" s="500"/>
      <c r="EK61" s="500"/>
      <c r="EL61" s="500"/>
      <c r="EM61" s="500"/>
      <c r="EN61" s="500"/>
      <c r="EO61" s="500"/>
      <c r="EP61" s="500"/>
      <c r="EQ61" s="500"/>
      <c r="ER61" s="500"/>
      <c r="ES61" s="500"/>
      <c r="ET61" s="500"/>
      <c r="EU61" s="500"/>
      <c r="EV61" s="500"/>
      <c r="EW61" s="500"/>
      <c r="EX61" s="500"/>
      <c r="EY61" s="500"/>
      <c r="EZ61" s="500"/>
      <c r="FA61" s="500"/>
      <c r="FB61" s="500"/>
      <c r="FC61" s="500"/>
      <c r="FD61" s="500"/>
      <c r="FE61" s="500"/>
      <c r="FF61" s="500"/>
      <c r="FG61" s="500"/>
      <c r="FH61" s="500"/>
      <c r="FI61" s="500"/>
      <c r="FJ61" s="500"/>
      <c r="FK61" s="500"/>
      <c r="FL61" s="500"/>
      <c r="FM61" s="500"/>
      <c r="FN61" s="500"/>
      <c r="FO61" s="500"/>
      <c r="FP61" s="500"/>
      <c r="FQ61" s="500"/>
      <c r="FR61" s="500"/>
      <c r="FS61" s="500"/>
      <c r="FT61" s="500"/>
      <c r="FU61" s="500"/>
      <c r="FV61" s="500"/>
      <c r="FW61" s="500"/>
      <c r="FX61" s="500"/>
      <c r="FY61" s="500"/>
      <c r="FZ61" s="500"/>
      <c r="GA61" s="500"/>
      <c r="GB61" s="500"/>
      <c r="GC61" s="500"/>
      <c r="GD61" s="500"/>
      <c r="GE61" s="500"/>
      <c r="GF61" s="500"/>
      <c r="GG61" s="500"/>
      <c r="GH61" s="500"/>
      <c r="GI61" s="500"/>
      <c r="GJ61" s="500"/>
      <c r="GK61" s="500"/>
      <c r="GL61" s="500"/>
      <c r="GM61" s="500"/>
      <c r="GN61" s="500"/>
      <c r="GO61" s="500"/>
      <c r="GP61" s="500"/>
      <c r="GQ61" s="500"/>
      <c r="GR61" s="500"/>
      <c r="GS61" s="500"/>
      <c r="GT61" s="500"/>
      <c r="GU61" s="500"/>
      <c r="GV61" s="500"/>
      <c r="GW61" s="500"/>
      <c r="GX61" s="500"/>
      <c r="GY61" s="500"/>
      <c r="GZ61" s="500"/>
      <c r="HA61" s="500"/>
      <c r="HB61" s="500"/>
      <c r="HC61" s="500"/>
      <c r="HD61" s="500"/>
      <c r="HE61" s="500"/>
      <c r="HF61" s="500"/>
      <c r="HG61" s="500"/>
      <c r="HH61" s="500"/>
      <c r="HI61" s="500"/>
      <c r="HJ61" s="500"/>
      <c r="HK61" s="500"/>
      <c r="HL61" s="500"/>
      <c r="HM61" s="500"/>
      <c r="HN61" s="500"/>
      <c r="HO61" s="500"/>
      <c r="HP61" s="500"/>
      <c r="HQ61" s="500"/>
      <c r="HR61" s="500"/>
      <c r="HS61" s="500"/>
      <c r="HT61" s="500"/>
      <c r="HU61" s="500"/>
      <c r="HV61" s="500"/>
      <c r="HW61" s="500"/>
      <c r="HX61" s="500"/>
      <c r="HY61" s="500"/>
      <c r="HZ61" s="500"/>
      <c r="IA61" s="500"/>
      <c r="IB61" s="500"/>
      <c r="IC61" s="500"/>
      <c r="ID61" s="500"/>
      <c r="IE61" s="500"/>
      <c r="IF61" s="500"/>
      <c r="IG61" s="500"/>
      <c r="IH61" s="500"/>
      <c r="II61" s="500"/>
      <c r="IJ61" s="500"/>
      <c r="IK61" s="500"/>
      <c r="IL61" s="500"/>
      <c r="IM61" s="500"/>
      <c r="IN61" s="500"/>
      <c r="IO61" s="500"/>
      <c r="IP61" s="500"/>
    </row>
    <row r="62" spans="1:250">
      <c r="A62" s="511"/>
      <c r="B62" s="519" t="s">
        <v>245</v>
      </c>
      <c r="C62" s="520"/>
      <c r="D62" s="521">
        <f>SUM(D18:D61)</f>
        <v>29535</v>
      </c>
      <c r="G62" s="500"/>
      <c r="H62" s="500"/>
      <c r="I62" s="500"/>
      <c r="J62" s="500"/>
      <c r="K62" s="500"/>
      <c r="L62" s="500"/>
      <c r="M62" s="500"/>
      <c r="N62" s="500"/>
      <c r="O62" s="500"/>
      <c r="P62" s="500"/>
      <c r="Q62" s="500"/>
      <c r="R62" s="500"/>
      <c r="S62" s="500"/>
      <c r="T62" s="500"/>
      <c r="U62" s="500"/>
      <c r="V62" s="500"/>
      <c r="W62" s="500"/>
      <c r="X62" s="500"/>
      <c r="Y62" s="500"/>
      <c r="Z62" s="500"/>
      <c r="AA62" s="500"/>
      <c r="AB62" s="500"/>
      <c r="AC62" s="500"/>
      <c r="AD62" s="500"/>
      <c r="AE62" s="500"/>
      <c r="AF62" s="500"/>
      <c r="AG62" s="500"/>
      <c r="AH62" s="500"/>
      <c r="AI62" s="500"/>
      <c r="AJ62" s="500"/>
      <c r="AK62" s="500"/>
      <c r="AL62" s="500"/>
      <c r="AM62" s="500"/>
      <c r="AN62" s="500"/>
      <c r="AO62" s="500"/>
      <c r="AP62" s="500"/>
      <c r="AQ62" s="500"/>
      <c r="AR62" s="500"/>
      <c r="AS62" s="500"/>
      <c r="AT62" s="500"/>
      <c r="AU62" s="500"/>
      <c r="AV62" s="500"/>
      <c r="AW62" s="500"/>
      <c r="AX62" s="500"/>
      <c r="AY62" s="500"/>
      <c r="AZ62" s="500"/>
      <c r="BA62" s="500"/>
      <c r="BB62" s="500"/>
      <c r="BC62" s="500"/>
      <c r="BD62" s="500"/>
      <c r="BE62" s="500"/>
      <c r="BF62" s="500"/>
      <c r="BG62" s="500"/>
      <c r="BH62" s="500"/>
      <c r="BI62" s="500"/>
      <c r="BJ62" s="500"/>
      <c r="BK62" s="500"/>
      <c r="BL62" s="500"/>
      <c r="BM62" s="500"/>
      <c r="BN62" s="500"/>
      <c r="BO62" s="500"/>
      <c r="BP62" s="500"/>
      <c r="BQ62" s="500"/>
      <c r="BR62" s="500"/>
      <c r="BS62" s="500"/>
      <c r="BT62" s="500"/>
      <c r="BU62" s="500"/>
      <c r="BV62" s="500"/>
      <c r="BW62" s="500"/>
      <c r="BX62" s="500"/>
      <c r="BY62" s="500"/>
      <c r="BZ62" s="500"/>
      <c r="CA62" s="500"/>
      <c r="CB62" s="500"/>
      <c r="CC62" s="500"/>
      <c r="CD62" s="500"/>
      <c r="CE62" s="500"/>
      <c r="CF62" s="500"/>
      <c r="CG62" s="500"/>
      <c r="CH62" s="500"/>
      <c r="CI62" s="500"/>
      <c r="CJ62" s="500"/>
      <c r="CK62" s="500"/>
      <c r="CL62" s="500"/>
      <c r="CM62" s="500"/>
      <c r="CN62" s="500"/>
      <c r="CO62" s="500"/>
      <c r="CP62" s="500"/>
      <c r="CQ62" s="500"/>
      <c r="CR62" s="500"/>
      <c r="CS62" s="500"/>
      <c r="CT62" s="500"/>
      <c r="CU62" s="500"/>
      <c r="CV62" s="500"/>
      <c r="CW62" s="500"/>
      <c r="CX62" s="500"/>
      <c r="CY62" s="500"/>
      <c r="CZ62" s="500"/>
      <c r="DA62" s="500"/>
      <c r="DB62" s="500"/>
      <c r="DC62" s="500"/>
      <c r="DD62" s="500"/>
      <c r="DE62" s="500"/>
      <c r="DF62" s="500"/>
      <c r="DG62" s="500"/>
      <c r="DH62" s="500"/>
      <c r="DI62" s="500"/>
      <c r="DJ62" s="500"/>
      <c r="DK62" s="500"/>
      <c r="DL62" s="500"/>
      <c r="DM62" s="500"/>
      <c r="DN62" s="500"/>
      <c r="DO62" s="500"/>
      <c r="DP62" s="500"/>
      <c r="DQ62" s="500"/>
      <c r="DR62" s="500"/>
      <c r="DS62" s="500"/>
      <c r="DT62" s="500"/>
      <c r="DU62" s="500"/>
      <c r="DV62" s="500"/>
      <c r="DW62" s="500"/>
      <c r="DX62" s="500"/>
      <c r="DY62" s="500"/>
      <c r="DZ62" s="500"/>
      <c r="EA62" s="500"/>
      <c r="EB62" s="500"/>
      <c r="EC62" s="500"/>
      <c r="ED62" s="500"/>
      <c r="EE62" s="500"/>
      <c r="EF62" s="500"/>
      <c r="EG62" s="500"/>
      <c r="EH62" s="500"/>
      <c r="EI62" s="500"/>
      <c r="EJ62" s="500"/>
      <c r="EK62" s="500"/>
      <c r="EL62" s="500"/>
      <c r="EM62" s="500"/>
      <c r="EN62" s="500"/>
      <c r="EO62" s="500"/>
      <c r="EP62" s="500"/>
      <c r="EQ62" s="500"/>
      <c r="ER62" s="500"/>
      <c r="ES62" s="500"/>
      <c r="ET62" s="500"/>
      <c r="EU62" s="500"/>
      <c r="EV62" s="500"/>
      <c r="EW62" s="500"/>
      <c r="EX62" s="500"/>
      <c r="EY62" s="500"/>
      <c r="EZ62" s="500"/>
      <c r="FA62" s="500"/>
      <c r="FB62" s="500"/>
      <c r="FC62" s="500"/>
      <c r="FD62" s="500"/>
      <c r="FE62" s="500"/>
      <c r="FF62" s="500"/>
      <c r="FG62" s="500"/>
      <c r="FH62" s="500"/>
      <c r="FI62" s="500"/>
      <c r="FJ62" s="500"/>
      <c r="FK62" s="500"/>
      <c r="FL62" s="500"/>
      <c r="FM62" s="500"/>
      <c r="FN62" s="500"/>
      <c r="FO62" s="500"/>
      <c r="FP62" s="500"/>
      <c r="FQ62" s="500"/>
      <c r="FR62" s="500"/>
      <c r="FS62" s="500"/>
      <c r="FT62" s="500"/>
      <c r="FU62" s="500"/>
      <c r="FV62" s="500"/>
      <c r="FW62" s="500"/>
      <c r="FX62" s="500"/>
      <c r="FY62" s="500"/>
      <c r="FZ62" s="500"/>
      <c r="GA62" s="500"/>
      <c r="GB62" s="500"/>
      <c r="GC62" s="500"/>
      <c r="GD62" s="500"/>
      <c r="GE62" s="500"/>
      <c r="GF62" s="500"/>
      <c r="GG62" s="500"/>
      <c r="GH62" s="500"/>
      <c r="GI62" s="500"/>
      <c r="GJ62" s="500"/>
      <c r="GK62" s="500"/>
      <c r="GL62" s="500"/>
      <c r="GM62" s="500"/>
      <c r="GN62" s="500"/>
      <c r="GO62" s="500"/>
      <c r="GP62" s="500"/>
      <c r="GQ62" s="500"/>
      <c r="GR62" s="500"/>
      <c r="GS62" s="500"/>
      <c r="GT62" s="500"/>
      <c r="GU62" s="500"/>
      <c r="GV62" s="500"/>
      <c r="GW62" s="500"/>
      <c r="GX62" s="500"/>
      <c r="GY62" s="500"/>
      <c r="GZ62" s="500"/>
      <c r="HA62" s="500"/>
      <c r="HB62" s="500"/>
      <c r="HC62" s="500"/>
      <c r="HD62" s="500"/>
      <c r="HE62" s="500"/>
      <c r="HF62" s="500"/>
      <c r="HG62" s="500"/>
      <c r="HH62" s="500"/>
      <c r="HI62" s="500"/>
      <c r="HJ62" s="500"/>
      <c r="HK62" s="500"/>
      <c r="HL62" s="500"/>
      <c r="HM62" s="500"/>
      <c r="HN62" s="500"/>
      <c r="HO62" s="500"/>
      <c r="HP62" s="500"/>
      <c r="HQ62" s="500"/>
      <c r="HR62" s="500"/>
      <c r="HS62" s="500"/>
      <c r="HT62" s="500"/>
      <c r="HU62" s="500"/>
      <c r="HV62" s="500"/>
      <c r="HW62" s="500"/>
      <c r="HX62" s="500"/>
      <c r="HY62" s="500"/>
      <c r="HZ62" s="500"/>
      <c r="IA62" s="500"/>
      <c r="IB62" s="500"/>
      <c r="IC62" s="500"/>
      <c r="ID62" s="500"/>
      <c r="IE62" s="500"/>
      <c r="IF62" s="500"/>
      <c r="IG62" s="500"/>
      <c r="IH62" s="500"/>
      <c r="II62" s="500"/>
      <c r="IJ62" s="500"/>
      <c r="IK62" s="500"/>
      <c r="IL62" s="500"/>
      <c r="IM62" s="500"/>
      <c r="IN62" s="500"/>
      <c r="IO62" s="500"/>
      <c r="IP62" s="500"/>
    </row>
    <row r="63" spans="1:250">
      <c r="H63" s="500"/>
      <c r="I63" s="500"/>
      <c r="J63" s="500"/>
      <c r="K63" s="500"/>
      <c r="L63" s="500"/>
      <c r="M63" s="500"/>
      <c r="N63" s="500"/>
      <c r="O63" s="500"/>
      <c r="P63" s="500"/>
      <c r="Q63" s="500"/>
      <c r="R63" s="500"/>
      <c r="S63" s="500"/>
      <c r="T63" s="500"/>
      <c r="U63" s="500"/>
      <c r="V63" s="500"/>
      <c r="W63" s="500"/>
      <c r="X63" s="500"/>
      <c r="Y63" s="500"/>
      <c r="Z63" s="500"/>
      <c r="AA63" s="500"/>
      <c r="AB63" s="500"/>
      <c r="AC63" s="500"/>
      <c r="AD63" s="500"/>
      <c r="AE63" s="500"/>
      <c r="AF63" s="500"/>
      <c r="AG63" s="500"/>
      <c r="AH63" s="500"/>
      <c r="AI63" s="500"/>
      <c r="AJ63" s="500"/>
      <c r="AK63" s="500"/>
      <c r="AL63" s="500"/>
      <c r="AM63" s="500"/>
      <c r="AN63" s="500"/>
      <c r="AO63" s="500"/>
      <c r="AP63" s="500"/>
      <c r="AQ63" s="500"/>
      <c r="AR63" s="500"/>
      <c r="AS63" s="500"/>
      <c r="AT63" s="500"/>
      <c r="AU63" s="500"/>
      <c r="AV63" s="500"/>
      <c r="AW63" s="500"/>
      <c r="AX63" s="500"/>
      <c r="AY63" s="500"/>
      <c r="AZ63" s="500"/>
      <c r="BA63" s="500"/>
      <c r="BB63" s="500"/>
      <c r="BC63" s="500"/>
      <c r="BD63" s="500"/>
      <c r="BE63" s="500"/>
      <c r="BF63" s="500"/>
      <c r="BG63" s="500"/>
      <c r="BH63" s="500"/>
      <c r="BI63" s="500"/>
      <c r="BJ63" s="500"/>
      <c r="BK63" s="500"/>
      <c r="BL63" s="500"/>
      <c r="BM63" s="500"/>
      <c r="BN63" s="500"/>
      <c r="BO63" s="500"/>
      <c r="BP63" s="500"/>
      <c r="BQ63" s="500"/>
      <c r="BR63" s="500"/>
      <c r="BS63" s="500"/>
      <c r="BT63" s="500"/>
      <c r="BU63" s="500"/>
      <c r="BV63" s="500"/>
      <c r="BW63" s="500"/>
      <c r="BX63" s="500"/>
      <c r="BY63" s="500"/>
      <c r="BZ63" s="500"/>
      <c r="CA63" s="500"/>
      <c r="CB63" s="500"/>
      <c r="CC63" s="500"/>
      <c r="CD63" s="500"/>
      <c r="CE63" s="500"/>
      <c r="CF63" s="500"/>
      <c r="CG63" s="500"/>
      <c r="CH63" s="500"/>
      <c r="CI63" s="500"/>
      <c r="CJ63" s="500"/>
      <c r="CK63" s="500"/>
      <c r="CL63" s="500"/>
      <c r="CM63" s="500"/>
      <c r="CN63" s="500"/>
      <c r="CO63" s="500"/>
      <c r="CP63" s="500"/>
      <c r="CQ63" s="500"/>
      <c r="CR63" s="500"/>
      <c r="CS63" s="500"/>
      <c r="CT63" s="500"/>
      <c r="CU63" s="500"/>
      <c r="CV63" s="500"/>
      <c r="CW63" s="500"/>
      <c r="CX63" s="500"/>
      <c r="CY63" s="500"/>
      <c r="CZ63" s="500"/>
      <c r="DA63" s="500"/>
      <c r="DB63" s="500"/>
      <c r="DC63" s="500"/>
      <c r="DD63" s="500"/>
      <c r="DE63" s="500"/>
      <c r="DF63" s="500"/>
      <c r="DG63" s="500"/>
      <c r="DH63" s="500"/>
      <c r="DI63" s="500"/>
      <c r="DJ63" s="500"/>
      <c r="DK63" s="500"/>
      <c r="DL63" s="500"/>
      <c r="DM63" s="500"/>
      <c r="DN63" s="500"/>
      <c r="DO63" s="500"/>
      <c r="DP63" s="500"/>
      <c r="DQ63" s="500"/>
      <c r="DR63" s="500"/>
      <c r="DS63" s="500"/>
      <c r="DT63" s="500"/>
      <c r="DU63" s="500"/>
      <c r="DV63" s="500"/>
      <c r="DW63" s="500"/>
      <c r="DX63" s="500"/>
      <c r="DY63" s="500"/>
      <c r="DZ63" s="500"/>
      <c r="EA63" s="500"/>
      <c r="EB63" s="500"/>
      <c r="EC63" s="500"/>
      <c r="ED63" s="500"/>
      <c r="EE63" s="500"/>
      <c r="EF63" s="500"/>
      <c r="EG63" s="500"/>
      <c r="EH63" s="500"/>
      <c r="EI63" s="500"/>
      <c r="EJ63" s="500"/>
      <c r="EK63" s="500"/>
      <c r="EL63" s="500"/>
      <c r="EM63" s="500"/>
      <c r="EN63" s="500"/>
      <c r="EO63" s="500"/>
      <c r="EP63" s="500"/>
      <c r="EQ63" s="500"/>
      <c r="ER63" s="500"/>
      <c r="ES63" s="500"/>
      <c r="ET63" s="500"/>
      <c r="EU63" s="500"/>
      <c r="EV63" s="500"/>
      <c r="EW63" s="500"/>
      <c r="EX63" s="500"/>
      <c r="EY63" s="500"/>
      <c r="EZ63" s="500"/>
      <c r="FA63" s="500"/>
      <c r="FB63" s="500"/>
      <c r="FC63" s="500"/>
      <c r="FD63" s="500"/>
      <c r="FE63" s="500"/>
      <c r="FF63" s="500"/>
      <c r="FG63" s="500"/>
      <c r="FH63" s="500"/>
      <c r="FI63" s="500"/>
      <c r="FJ63" s="500"/>
      <c r="FK63" s="500"/>
      <c r="FL63" s="500"/>
      <c r="FM63" s="500"/>
      <c r="FN63" s="500"/>
      <c r="FO63" s="500"/>
      <c r="FP63" s="500"/>
      <c r="FQ63" s="500"/>
      <c r="FR63" s="500"/>
      <c r="FS63" s="500"/>
      <c r="FT63" s="500"/>
      <c r="FU63" s="500"/>
      <c r="FV63" s="500"/>
      <c r="FW63" s="500"/>
      <c r="FX63" s="500"/>
      <c r="FY63" s="500"/>
      <c r="FZ63" s="500"/>
      <c r="GA63" s="500"/>
      <c r="GB63" s="500"/>
      <c r="GC63" s="500"/>
      <c r="GD63" s="500"/>
      <c r="GE63" s="500"/>
      <c r="GF63" s="500"/>
      <c r="GG63" s="500"/>
      <c r="GH63" s="500"/>
      <c r="GI63" s="500"/>
      <c r="GJ63" s="500"/>
      <c r="GK63" s="500"/>
      <c r="GL63" s="500"/>
      <c r="GM63" s="500"/>
      <c r="GN63" s="500"/>
      <c r="GO63" s="500"/>
      <c r="GP63" s="500"/>
      <c r="GQ63" s="500"/>
      <c r="GR63" s="500"/>
      <c r="GS63" s="500"/>
      <c r="GT63" s="500"/>
      <c r="GU63" s="500"/>
      <c r="GV63" s="500"/>
      <c r="GW63" s="500"/>
      <c r="GX63" s="500"/>
      <c r="GY63" s="500"/>
      <c r="GZ63" s="500"/>
      <c r="HA63" s="500"/>
      <c r="HB63" s="500"/>
      <c r="HC63" s="500"/>
      <c r="HD63" s="500"/>
      <c r="HE63" s="500"/>
      <c r="HF63" s="500"/>
      <c r="HG63" s="500"/>
      <c r="HH63" s="500"/>
      <c r="HI63" s="500"/>
      <c r="HJ63" s="500"/>
      <c r="HK63" s="500"/>
      <c r="HL63" s="500"/>
      <c r="HM63" s="500"/>
      <c r="HN63" s="500"/>
      <c r="HO63" s="500"/>
      <c r="HP63" s="500"/>
      <c r="HQ63" s="500"/>
      <c r="HR63" s="500"/>
      <c r="HS63" s="500"/>
      <c r="HT63" s="500"/>
      <c r="HU63" s="500"/>
      <c r="HV63" s="500"/>
      <c r="HW63" s="500"/>
      <c r="HX63" s="500"/>
      <c r="HY63" s="500"/>
      <c r="HZ63" s="500"/>
      <c r="IA63" s="500"/>
      <c r="IB63" s="500"/>
      <c r="IC63" s="500"/>
      <c r="ID63" s="500"/>
      <c r="IE63" s="500"/>
      <c r="IF63" s="500"/>
      <c r="IG63" s="500"/>
      <c r="IH63" s="500"/>
      <c r="II63" s="500"/>
      <c r="IJ63" s="500"/>
      <c r="IK63" s="500"/>
      <c r="IL63" s="500"/>
      <c r="IM63" s="500"/>
      <c r="IN63" s="500"/>
      <c r="IO63" s="500"/>
      <c r="IP63" s="500"/>
    </row>
    <row r="64" spans="1:250" ht="24.75" customHeight="1">
      <c r="A64" s="4"/>
      <c r="B64" s="4" t="s">
        <v>413</v>
      </c>
      <c r="C64" s="522"/>
      <c r="D64" s="522"/>
      <c r="E64" s="522"/>
      <c r="F64" s="522"/>
      <c r="G64" s="500"/>
      <c r="H64" s="500"/>
      <c r="I64" s="500"/>
      <c r="J64" s="500"/>
      <c r="K64" s="500"/>
      <c r="L64" s="500"/>
      <c r="M64" s="500"/>
      <c r="N64" s="500"/>
      <c r="O64" s="500"/>
      <c r="P64" s="500"/>
      <c r="Q64" s="500"/>
      <c r="R64" s="500"/>
      <c r="S64" s="500"/>
      <c r="T64" s="500"/>
      <c r="U64" s="500"/>
      <c r="V64" s="500"/>
      <c r="W64" s="500"/>
      <c r="X64" s="500"/>
      <c r="Y64" s="500"/>
      <c r="Z64" s="500"/>
      <c r="AA64" s="500"/>
      <c r="AB64" s="500"/>
      <c r="AC64" s="500"/>
      <c r="AD64" s="500"/>
      <c r="AE64" s="500"/>
      <c r="AF64" s="500"/>
      <c r="AG64" s="500"/>
      <c r="AH64" s="500"/>
      <c r="AI64" s="500"/>
      <c r="AJ64" s="500"/>
      <c r="AK64" s="500"/>
      <c r="AL64" s="500"/>
      <c r="AM64" s="500"/>
      <c r="AN64" s="500"/>
      <c r="AO64" s="500"/>
      <c r="AP64" s="500"/>
      <c r="AQ64" s="500"/>
      <c r="AR64" s="500"/>
      <c r="AS64" s="500"/>
      <c r="AT64" s="500"/>
      <c r="AU64" s="500"/>
      <c r="AV64" s="500"/>
      <c r="AW64" s="500"/>
      <c r="AX64" s="500"/>
      <c r="AY64" s="500"/>
      <c r="AZ64" s="500"/>
      <c r="BA64" s="500"/>
      <c r="BB64" s="500"/>
      <c r="BC64" s="500"/>
      <c r="BD64" s="500"/>
      <c r="BE64" s="500"/>
      <c r="BF64" s="500"/>
      <c r="BG64" s="500"/>
      <c r="BH64" s="500"/>
      <c r="BI64" s="500"/>
      <c r="BJ64" s="500"/>
      <c r="BK64" s="500"/>
      <c r="BL64" s="500"/>
      <c r="BM64" s="500"/>
      <c r="BN64" s="500"/>
      <c r="BO64" s="500"/>
      <c r="BP64" s="500"/>
      <c r="BQ64" s="500"/>
      <c r="BR64" s="500"/>
      <c r="BS64" s="500"/>
      <c r="BT64" s="500"/>
      <c r="BU64" s="500"/>
      <c r="BV64" s="500"/>
      <c r="BW64" s="500"/>
      <c r="BX64" s="500"/>
      <c r="BY64" s="500"/>
      <c r="BZ64" s="500"/>
      <c r="CA64" s="500"/>
      <c r="CB64" s="500"/>
      <c r="CC64" s="500"/>
      <c r="CD64" s="500"/>
      <c r="CE64" s="500"/>
      <c r="CF64" s="500"/>
      <c r="CG64" s="500"/>
      <c r="CH64" s="500"/>
      <c r="CI64" s="500"/>
      <c r="CJ64" s="500"/>
      <c r="CK64" s="500"/>
      <c r="CL64" s="500"/>
      <c r="CM64" s="500"/>
      <c r="CN64" s="500"/>
      <c r="CO64" s="500"/>
      <c r="CP64" s="500"/>
      <c r="CQ64" s="500"/>
      <c r="CR64" s="500"/>
      <c r="CS64" s="500"/>
      <c r="CT64" s="500"/>
      <c r="CU64" s="500"/>
      <c r="CV64" s="500"/>
      <c r="CW64" s="500"/>
      <c r="CX64" s="500"/>
      <c r="CY64" s="500"/>
      <c r="CZ64" s="500"/>
      <c r="DA64" s="500"/>
      <c r="DB64" s="500"/>
      <c r="DC64" s="500"/>
      <c r="DD64" s="500"/>
      <c r="DE64" s="500"/>
      <c r="DF64" s="500"/>
      <c r="DG64" s="500"/>
      <c r="DH64" s="500"/>
      <c r="DI64" s="500"/>
      <c r="DJ64" s="500"/>
      <c r="DK64" s="500"/>
      <c r="DL64" s="500"/>
      <c r="DM64" s="500"/>
      <c r="DN64" s="500"/>
      <c r="DO64" s="500"/>
      <c r="DP64" s="500"/>
      <c r="DQ64" s="500"/>
      <c r="DR64" s="500"/>
      <c r="DS64" s="500"/>
      <c r="DT64" s="500"/>
      <c r="DU64" s="500"/>
      <c r="DV64" s="500"/>
      <c r="DW64" s="500"/>
      <c r="DX64" s="500"/>
      <c r="DY64" s="500"/>
      <c r="DZ64" s="500"/>
      <c r="EA64" s="500"/>
      <c r="EB64" s="500"/>
      <c r="EC64" s="500"/>
      <c r="ED64" s="500"/>
      <c r="EE64" s="500"/>
      <c r="EF64" s="500"/>
      <c r="EG64" s="500"/>
      <c r="EH64" s="500"/>
      <c r="EI64" s="500"/>
      <c r="EJ64" s="500"/>
      <c r="EK64" s="500"/>
      <c r="EL64" s="500"/>
      <c r="EM64" s="500"/>
      <c r="EN64" s="500"/>
      <c r="EO64" s="500"/>
      <c r="EP64" s="500"/>
      <c r="EQ64" s="500"/>
      <c r="ER64" s="500"/>
      <c r="ES64" s="500"/>
      <c r="ET64" s="500"/>
      <c r="EU64" s="500"/>
      <c r="EV64" s="500"/>
      <c r="EW64" s="500"/>
      <c r="EX64" s="500"/>
      <c r="EY64" s="500"/>
      <c r="EZ64" s="500"/>
      <c r="FA64" s="500"/>
      <c r="FB64" s="500"/>
      <c r="FC64" s="500"/>
      <c r="FD64" s="500"/>
      <c r="FE64" s="500"/>
      <c r="FF64" s="500"/>
      <c r="FG64" s="500"/>
      <c r="FH64" s="500"/>
      <c r="FI64" s="500"/>
      <c r="FJ64" s="500"/>
      <c r="FK64" s="500"/>
      <c r="FL64" s="500"/>
      <c r="FM64" s="500"/>
      <c r="FN64" s="500"/>
      <c r="FO64" s="500"/>
      <c r="FP64" s="500"/>
      <c r="FQ64" s="500"/>
      <c r="FR64" s="500"/>
      <c r="FS64" s="500"/>
      <c r="FT64" s="500"/>
      <c r="FU64" s="500"/>
      <c r="FV64" s="500"/>
      <c r="FW64" s="500"/>
      <c r="FX64" s="500"/>
      <c r="FY64" s="500"/>
      <c r="FZ64" s="500"/>
      <c r="GA64" s="500"/>
      <c r="GB64" s="500"/>
      <c r="GC64" s="500"/>
      <c r="GD64" s="500"/>
      <c r="GE64" s="500"/>
      <c r="GF64" s="500"/>
      <c r="GG64" s="500"/>
      <c r="GH64" s="500"/>
      <c r="GI64" s="500"/>
      <c r="GJ64" s="500"/>
      <c r="GK64" s="500"/>
      <c r="GL64" s="500"/>
      <c r="GM64" s="500"/>
      <c r="GN64" s="500"/>
      <c r="GO64" s="500"/>
      <c r="GP64" s="500"/>
      <c r="GQ64" s="500"/>
      <c r="GR64" s="500"/>
      <c r="GS64" s="500"/>
      <c r="GT64" s="500"/>
      <c r="GU64" s="500"/>
      <c r="GV64" s="500"/>
      <c r="GW64" s="500"/>
      <c r="GX64" s="500"/>
      <c r="GY64" s="500"/>
      <c r="GZ64" s="500"/>
      <c r="HA64" s="500"/>
      <c r="HB64" s="500"/>
      <c r="HC64" s="500"/>
      <c r="HD64" s="500"/>
      <c r="HE64" s="500"/>
      <c r="HF64" s="500"/>
      <c r="HG64" s="500"/>
      <c r="HH64" s="500"/>
      <c r="HI64" s="500"/>
      <c r="HJ64" s="500"/>
      <c r="HK64" s="500"/>
      <c r="HL64" s="500"/>
      <c r="HM64" s="500"/>
      <c r="HN64" s="500"/>
      <c r="HO64" s="500"/>
      <c r="HP64" s="500"/>
      <c r="HQ64" s="500"/>
      <c r="HR64" s="500"/>
      <c r="HS64" s="500"/>
      <c r="HT64" s="500"/>
      <c r="HU64" s="500"/>
      <c r="HV64" s="500"/>
      <c r="HW64" s="500"/>
      <c r="HX64" s="500"/>
      <c r="HY64" s="500"/>
      <c r="HZ64" s="500"/>
      <c r="IA64" s="500"/>
      <c r="IB64" s="500"/>
      <c r="IC64" s="500"/>
      <c r="ID64" s="500"/>
      <c r="IE64" s="500"/>
      <c r="IF64" s="500"/>
      <c r="IG64" s="500"/>
      <c r="IH64" s="500"/>
      <c r="II64" s="500"/>
      <c r="IJ64" s="500"/>
      <c r="IK64" s="500"/>
      <c r="IL64" s="500"/>
      <c r="IM64" s="500"/>
      <c r="IN64" s="500"/>
      <c r="IO64" s="500"/>
      <c r="IP64" s="500"/>
    </row>
    <row r="65" spans="1:250" ht="27.75" customHeight="1">
      <c r="A65" s="4" t="s">
        <v>6</v>
      </c>
      <c r="B65" s="522"/>
      <c r="C65" s="522"/>
      <c r="D65" s="522"/>
      <c r="E65" s="522"/>
      <c r="F65" s="522"/>
      <c r="G65" s="500"/>
      <c r="H65" s="500"/>
      <c r="I65" s="500"/>
      <c r="J65" s="500"/>
      <c r="K65" s="500"/>
      <c r="L65" s="500"/>
      <c r="M65" s="500"/>
      <c r="N65" s="500"/>
      <c r="O65" s="500"/>
      <c r="P65" s="500"/>
      <c r="Q65" s="500"/>
      <c r="R65" s="500"/>
      <c r="S65" s="500"/>
      <c r="T65" s="500"/>
      <c r="U65" s="500"/>
      <c r="V65" s="500"/>
      <c r="W65" s="500"/>
      <c r="X65" s="500"/>
      <c r="Y65" s="500"/>
      <c r="Z65" s="500"/>
      <c r="AA65" s="500"/>
      <c r="AB65" s="500"/>
      <c r="AC65" s="500"/>
      <c r="AD65" s="500"/>
      <c r="AE65" s="500"/>
      <c r="AF65" s="500"/>
      <c r="AG65" s="500"/>
      <c r="AH65" s="500"/>
      <c r="AI65" s="500"/>
      <c r="AJ65" s="500"/>
      <c r="AK65" s="500"/>
      <c r="AL65" s="500"/>
      <c r="AM65" s="500"/>
      <c r="AN65" s="500"/>
      <c r="AO65" s="500"/>
      <c r="AP65" s="500"/>
      <c r="AQ65" s="500"/>
      <c r="AR65" s="500"/>
      <c r="AS65" s="500"/>
      <c r="AT65" s="500"/>
      <c r="AU65" s="500"/>
      <c r="AV65" s="500"/>
      <c r="AW65" s="500"/>
      <c r="AX65" s="500"/>
      <c r="AY65" s="500"/>
      <c r="AZ65" s="500"/>
      <c r="BA65" s="500"/>
      <c r="BB65" s="500"/>
      <c r="BC65" s="500"/>
      <c r="BD65" s="500"/>
      <c r="BE65" s="500"/>
      <c r="BF65" s="500"/>
      <c r="BG65" s="500"/>
      <c r="BH65" s="500"/>
      <c r="BI65" s="500"/>
      <c r="BJ65" s="500"/>
      <c r="BK65" s="500"/>
      <c r="BL65" s="500"/>
      <c r="BM65" s="500"/>
      <c r="BN65" s="500"/>
      <c r="BO65" s="500"/>
      <c r="BP65" s="500"/>
      <c r="BQ65" s="500"/>
      <c r="BR65" s="500"/>
      <c r="BS65" s="500"/>
      <c r="BT65" s="500"/>
      <c r="BU65" s="500"/>
      <c r="BV65" s="500"/>
      <c r="BW65" s="500"/>
      <c r="BX65" s="500"/>
      <c r="BY65" s="500"/>
      <c r="BZ65" s="500"/>
      <c r="CA65" s="500"/>
      <c r="CB65" s="500"/>
      <c r="CC65" s="500"/>
      <c r="CD65" s="500"/>
      <c r="CE65" s="500"/>
      <c r="CF65" s="500"/>
      <c r="CG65" s="500"/>
      <c r="CH65" s="500"/>
      <c r="CI65" s="500"/>
      <c r="CJ65" s="500"/>
      <c r="CK65" s="500"/>
      <c r="CL65" s="500"/>
      <c r="CM65" s="500"/>
      <c r="CN65" s="500"/>
      <c r="CO65" s="500"/>
      <c r="CP65" s="500"/>
      <c r="CQ65" s="500"/>
      <c r="CR65" s="500"/>
      <c r="CS65" s="500"/>
      <c r="CT65" s="500"/>
      <c r="CU65" s="500"/>
      <c r="CV65" s="500"/>
      <c r="CW65" s="500"/>
      <c r="CX65" s="500"/>
      <c r="CY65" s="500"/>
      <c r="CZ65" s="500"/>
      <c r="DA65" s="500"/>
      <c r="DB65" s="500"/>
      <c r="DC65" s="500"/>
      <c r="DD65" s="500"/>
      <c r="DE65" s="500"/>
      <c r="DF65" s="500"/>
      <c r="DG65" s="500"/>
      <c r="DH65" s="500"/>
      <c r="DI65" s="500"/>
      <c r="DJ65" s="500"/>
      <c r="DK65" s="500"/>
      <c r="DL65" s="500"/>
      <c r="DM65" s="500"/>
      <c r="DN65" s="500"/>
      <c r="DO65" s="500"/>
      <c r="DP65" s="500"/>
      <c r="DQ65" s="500"/>
      <c r="DR65" s="500"/>
      <c r="DS65" s="500"/>
      <c r="DT65" s="500"/>
      <c r="DU65" s="500"/>
      <c r="DV65" s="500"/>
      <c r="DW65" s="500"/>
      <c r="DX65" s="500"/>
      <c r="DY65" s="500"/>
      <c r="DZ65" s="500"/>
      <c r="EA65" s="500"/>
      <c r="EB65" s="500"/>
      <c r="EC65" s="500"/>
      <c r="ED65" s="500"/>
      <c r="EE65" s="500"/>
      <c r="EF65" s="500"/>
      <c r="EG65" s="500"/>
      <c r="EH65" s="500"/>
      <c r="EI65" s="500"/>
      <c r="EJ65" s="500"/>
      <c r="EK65" s="500"/>
      <c r="EL65" s="500"/>
      <c r="EM65" s="500"/>
      <c r="EN65" s="500"/>
      <c r="EO65" s="500"/>
      <c r="EP65" s="500"/>
      <c r="EQ65" s="500"/>
      <c r="ER65" s="500"/>
      <c r="ES65" s="500"/>
      <c r="ET65" s="500"/>
      <c r="EU65" s="500"/>
      <c r="EV65" s="500"/>
      <c r="EW65" s="500"/>
      <c r="EX65" s="500"/>
      <c r="EY65" s="500"/>
      <c r="EZ65" s="500"/>
      <c r="FA65" s="500"/>
      <c r="FB65" s="500"/>
      <c r="FC65" s="500"/>
      <c r="FD65" s="500"/>
      <c r="FE65" s="500"/>
      <c r="FF65" s="500"/>
      <c r="FG65" s="500"/>
      <c r="FH65" s="500"/>
      <c r="FI65" s="500"/>
      <c r="FJ65" s="500"/>
      <c r="FK65" s="500"/>
      <c r="FL65" s="500"/>
      <c r="FM65" s="500"/>
      <c r="FN65" s="500"/>
      <c r="FO65" s="500"/>
      <c r="FP65" s="500"/>
      <c r="FQ65" s="500"/>
      <c r="FR65" s="500"/>
      <c r="FS65" s="500"/>
      <c r="FT65" s="500"/>
      <c r="FU65" s="500"/>
      <c r="FV65" s="500"/>
      <c r="FW65" s="500"/>
      <c r="FX65" s="500"/>
      <c r="FY65" s="500"/>
      <c r="FZ65" s="500"/>
      <c r="GA65" s="500"/>
      <c r="GB65" s="500"/>
      <c r="GC65" s="500"/>
      <c r="GD65" s="500"/>
      <c r="GE65" s="500"/>
      <c r="GF65" s="500"/>
      <c r="GG65" s="500"/>
      <c r="GH65" s="500"/>
      <c r="GI65" s="500"/>
      <c r="GJ65" s="500"/>
      <c r="GK65" s="500"/>
      <c r="GL65" s="500"/>
      <c r="GM65" s="500"/>
      <c r="GN65" s="500"/>
      <c r="GO65" s="500"/>
      <c r="GP65" s="500"/>
      <c r="GQ65" s="500"/>
      <c r="GR65" s="500"/>
      <c r="GS65" s="500"/>
      <c r="GT65" s="500"/>
      <c r="GU65" s="500"/>
      <c r="GV65" s="500"/>
      <c r="GW65" s="500"/>
      <c r="GX65" s="500"/>
      <c r="GY65" s="500"/>
      <c r="GZ65" s="500"/>
      <c r="HA65" s="500"/>
      <c r="HB65" s="500"/>
      <c r="HC65" s="500"/>
      <c r="HD65" s="500"/>
      <c r="HE65" s="500"/>
      <c r="HF65" s="500"/>
      <c r="HG65" s="500"/>
      <c r="HH65" s="500"/>
      <c r="HI65" s="500"/>
      <c r="HJ65" s="500"/>
      <c r="HK65" s="500"/>
      <c r="HL65" s="500"/>
      <c r="HM65" s="500"/>
      <c r="HN65" s="500"/>
      <c r="HO65" s="500"/>
      <c r="HP65" s="500"/>
      <c r="HQ65" s="500"/>
      <c r="HR65" s="500"/>
      <c r="HS65" s="500"/>
      <c r="HT65" s="500"/>
      <c r="HU65" s="500"/>
      <c r="HV65" s="500"/>
      <c r="HW65" s="500"/>
      <c r="HX65" s="500"/>
      <c r="HY65" s="500"/>
      <c r="HZ65" s="500"/>
      <c r="IA65" s="500"/>
      <c r="IB65" s="500"/>
      <c r="IC65" s="500"/>
      <c r="ID65" s="500"/>
      <c r="IE65" s="500"/>
      <c r="IF65" s="500"/>
      <c r="IG65" s="500"/>
      <c r="IH65" s="500"/>
      <c r="II65" s="500"/>
      <c r="IJ65" s="500"/>
      <c r="IK65" s="500"/>
      <c r="IL65" s="500"/>
      <c r="IM65" s="500"/>
      <c r="IN65" s="500"/>
      <c r="IO65" s="500"/>
      <c r="IP65" s="500"/>
    </row>
    <row r="66" spans="1:250" ht="15" customHeight="1">
      <c r="A66" s="4"/>
      <c r="B66" s="522"/>
      <c r="C66" s="522"/>
      <c r="D66" s="522"/>
      <c r="E66" s="522"/>
      <c r="F66" s="522"/>
      <c r="G66" s="500"/>
      <c r="H66" s="500"/>
      <c r="I66" s="500"/>
      <c r="J66" s="500"/>
      <c r="K66" s="500"/>
      <c r="L66" s="500"/>
      <c r="M66" s="500"/>
      <c r="N66" s="500"/>
      <c r="O66" s="500"/>
      <c r="P66" s="500"/>
      <c r="Q66" s="500"/>
      <c r="R66" s="500"/>
      <c r="S66" s="500"/>
      <c r="T66" s="500"/>
      <c r="U66" s="500"/>
      <c r="V66" s="500"/>
      <c r="W66" s="500"/>
      <c r="X66" s="500"/>
      <c r="Y66" s="500"/>
      <c r="Z66" s="500"/>
      <c r="AA66" s="500"/>
      <c r="AB66" s="500"/>
      <c r="AC66" s="500"/>
      <c r="AD66" s="500"/>
      <c r="AE66" s="500"/>
      <c r="AF66" s="500"/>
      <c r="AG66" s="500"/>
      <c r="AH66" s="500"/>
      <c r="AI66" s="500"/>
      <c r="AJ66" s="500"/>
      <c r="AK66" s="500"/>
      <c r="AL66" s="500"/>
      <c r="AM66" s="500"/>
      <c r="AN66" s="500"/>
      <c r="AO66" s="500"/>
      <c r="AP66" s="500"/>
      <c r="AQ66" s="500"/>
      <c r="AR66" s="500"/>
      <c r="AS66" s="500"/>
      <c r="AT66" s="500"/>
      <c r="AU66" s="500"/>
      <c r="AV66" s="500"/>
      <c r="AW66" s="500"/>
      <c r="AX66" s="500"/>
      <c r="AY66" s="500"/>
      <c r="AZ66" s="500"/>
      <c r="BA66" s="500"/>
      <c r="BB66" s="500"/>
      <c r="BC66" s="500"/>
      <c r="BD66" s="500"/>
      <c r="BE66" s="500"/>
      <c r="BF66" s="500"/>
      <c r="BG66" s="500"/>
      <c r="BH66" s="500"/>
      <c r="BI66" s="500"/>
      <c r="BJ66" s="500"/>
      <c r="BK66" s="500"/>
      <c r="BL66" s="500"/>
      <c r="BM66" s="500"/>
      <c r="BN66" s="500"/>
      <c r="BO66" s="500"/>
      <c r="BP66" s="500"/>
      <c r="BQ66" s="500"/>
      <c r="BR66" s="500"/>
      <c r="BS66" s="500"/>
      <c r="BT66" s="500"/>
      <c r="BU66" s="500"/>
      <c r="BV66" s="500"/>
      <c r="BW66" s="500"/>
      <c r="BX66" s="500"/>
      <c r="BY66" s="500"/>
      <c r="BZ66" s="500"/>
      <c r="CA66" s="500"/>
      <c r="CB66" s="500"/>
      <c r="CC66" s="500"/>
      <c r="CD66" s="500"/>
      <c r="CE66" s="500"/>
      <c r="CF66" s="500"/>
      <c r="CG66" s="500"/>
      <c r="CH66" s="500"/>
      <c r="CI66" s="500"/>
      <c r="CJ66" s="500"/>
      <c r="CK66" s="500"/>
      <c r="CL66" s="500"/>
      <c r="CM66" s="500"/>
      <c r="CN66" s="500"/>
      <c r="CO66" s="500"/>
      <c r="CP66" s="500"/>
      <c r="CQ66" s="500"/>
      <c r="CR66" s="500"/>
      <c r="CS66" s="500"/>
      <c r="CT66" s="500"/>
      <c r="CU66" s="500"/>
      <c r="CV66" s="500"/>
      <c r="CW66" s="500"/>
      <c r="CX66" s="500"/>
      <c r="CY66" s="500"/>
      <c r="CZ66" s="500"/>
      <c r="DA66" s="500"/>
      <c r="DB66" s="500"/>
      <c r="DC66" s="500"/>
      <c r="DD66" s="500"/>
      <c r="DE66" s="500"/>
      <c r="DF66" s="500"/>
      <c r="DG66" s="500"/>
      <c r="DH66" s="500"/>
      <c r="DI66" s="500"/>
      <c r="DJ66" s="500"/>
      <c r="DK66" s="500"/>
      <c r="DL66" s="500"/>
      <c r="DM66" s="500"/>
      <c r="DN66" s="500"/>
      <c r="DO66" s="500"/>
      <c r="DP66" s="500"/>
      <c r="DQ66" s="500"/>
      <c r="DR66" s="500"/>
      <c r="DS66" s="500"/>
      <c r="DT66" s="500"/>
      <c r="DU66" s="500"/>
      <c r="DV66" s="500"/>
      <c r="DW66" s="500"/>
      <c r="DX66" s="500"/>
      <c r="DY66" s="500"/>
      <c r="DZ66" s="500"/>
      <c r="EA66" s="500"/>
      <c r="EB66" s="500"/>
      <c r="EC66" s="500"/>
      <c r="ED66" s="500"/>
      <c r="EE66" s="500"/>
      <c r="EF66" s="500"/>
      <c r="EG66" s="500"/>
      <c r="EH66" s="500"/>
      <c r="EI66" s="500"/>
      <c r="EJ66" s="500"/>
      <c r="EK66" s="500"/>
      <c r="EL66" s="500"/>
      <c r="EM66" s="500"/>
      <c r="EN66" s="500"/>
      <c r="EO66" s="500"/>
      <c r="EP66" s="500"/>
      <c r="EQ66" s="500"/>
      <c r="ER66" s="500"/>
      <c r="ES66" s="500"/>
      <c r="ET66" s="500"/>
      <c r="EU66" s="500"/>
      <c r="EV66" s="500"/>
      <c r="EW66" s="500"/>
      <c r="EX66" s="500"/>
      <c r="EY66" s="500"/>
      <c r="EZ66" s="500"/>
      <c r="FA66" s="500"/>
      <c r="FB66" s="500"/>
      <c r="FC66" s="500"/>
      <c r="FD66" s="500"/>
      <c r="FE66" s="500"/>
      <c r="FF66" s="500"/>
      <c r="FG66" s="500"/>
      <c r="FH66" s="500"/>
      <c r="FI66" s="500"/>
      <c r="FJ66" s="500"/>
      <c r="FK66" s="500"/>
      <c r="FL66" s="500"/>
      <c r="FM66" s="500"/>
      <c r="FN66" s="500"/>
      <c r="FO66" s="500"/>
      <c r="FP66" s="500"/>
      <c r="FQ66" s="500"/>
      <c r="FR66" s="500"/>
      <c r="FS66" s="500"/>
      <c r="FT66" s="500"/>
      <c r="FU66" s="500"/>
      <c r="FV66" s="500"/>
      <c r="FW66" s="500"/>
      <c r="FX66" s="500"/>
      <c r="FY66" s="500"/>
      <c r="FZ66" s="500"/>
      <c r="GA66" s="500"/>
      <c r="GB66" s="500"/>
      <c r="GC66" s="500"/>
      <c r="GD66" s="500"/>
      <c r="GE66" s="500"/>
      <c r="GF66" s="500"/>
      <c r="GG66" s="500"/>
      <c r="GH66" s="500"/>
      <c r="GI66" s="500"/>
      <c r="GJ66" s="500"/>
      <c r="GK66" s="500"/>
      <c r="GL66" s="500"/>
      <c r="GM66" s="500"/>
      <c r="GN66" s="500"/>
      <c r="GO66" s="500"/>
      <c r="GP66" s="500"/>
      <c r="GQ66" s="500"/>
      <c r="GR66" s="500"/>
      <c r="GS66" s="500"/>
      <c r="GT66" s="500"/>
      <c r="GU66" s="500"/>
      <c r="GV66" s="500"/>
      <c r="GW66" s="500"/>
      <c r="GX66" s="500"/>
      <c r="GY66" s="500"/>
      <c r="GZ66" s="500"/>
      <c r="HA66" s="500"/>
      <c r="HB66" s="500"/>
      <c r="HC66" s="500"/>
      <c r="HD66" s="500"/>
      <c r="HE66" s="500"/>
      <c r="HF66" s="500"/>
      <c r="HG66" s="500"/>
      <c r="HH66" s="500"/>
      <c r="HI66" s="500"/>
      <c r="HJ66" s="500"/>
      <c r="HK66" s="500"/>
      <c r="HL66" s="500"/>
      <c r="HM66" s="500"/>
      <c r="HN66" s="500"/>
      <c r="HO66" s="500"/>
      <c r="HP66" s="500"/>
      <c r="HQ66" s="500"/>
      <c r="HR66" s="500"/>
      <c r="HS66" s="500"/>
      <c r="HT66" s="500"/>
      <c r="HU66" s="500"/>
      <c r="HV66" s="500"/>
      <c r="HW66" s="500"/>
      <c r="HX66" s="500"/>
      <c r="HY66" s="500"/>
      <c r="HZ66" s="500"/>
      <c r="IA66" s="500"/>
      <c r="IB66" s="500"/>
      <c r="IC66" s="500"/>
      <c r="ID66" s="500"/>
      <c r="IE66" s="500"/>
      <c r="IF66" s="500"/>
      <c r="IG66" s="500"/>
      <c r="IH66" s="500"/>
      <c r="II66" s="500"/>
      <c r="IJ66" s="500"/>
      <c r="IK66" s="500"/>
      <c r="IL66" s="500"/>
      <c r="IM66" s="500"/>
      <c r="IN66" s="500"/>
      <c r="IO66" s="500"/>
      <c r="IP66" s="500"/>
    </row>
    <row r="67" spans="1:250">
      <c r="A67" s="4" t="s">
        <v>29</v>
      </c>
      <c r="B67" s="522"/>
      <c r="C67" s="522"/>
      <c r="D67" s="522"/>
      <c r="E67" s="522"/>
      <c r="F67" s="522"/>
      <c r="G67" s="500"/>
      <c r="H67" s="500"/>
      <c r="I67" s="500"/>
      <c r="J67" s="500"/>
      <c r="K67" s="500"/>
      <c r="L67" s="500"/>
      <c r="M67" s="500"/>
      <c r="N67" s="500"/>
      <c r="O67" s="500"/>
      <c r="P67" s="500"/>
      <c r="Q67" s="500"/>
      <c r="R67" s="500"/>
      <c r="S67" s="500"/>
      <c r="T67" s="500"/>
      <c r="U67" s="500"/>
      <c r="V67" s="500"/>
      <c r="W67" s="500"/>
      <c r="X67" s="500"/>
      <c r="Y67" s="500"/>
      <c r="Z67" s="500"/>
      <c r="AA67" s="500"/>
      <c r="AB67" s="500"/>
      <c r="AC67" s="500"/>
      <c r="AD67" s="500"/>
      <c r="AE67" s="500"/>
      <c r="AF67" s="500"/>
      <c r="AG67" s="500"/>
      <c r="AH67" s="500"/>
      <c r="AI67" s="500"/>
      <c r="AJ67" s="500"/>
      <c r="AK67" s="500"/>
      <c r="AL67" s="500"/>
      <c r="AM67" s="500"/>
      <c r="AN67" s="500"/>
      <c r="AO67" s="500"/>
      <c r="AP67" s="500"/>
      <c r="AQ67" s="500"/>
      <c r="AR67" s="500"/>
      <c r="AS67" s="500"/>
      <c r="AT67" s="500"/>
      <c r="AU67" s="500"/>
      <c r="AV67" s="500"/>
      <c r="AW67" s="500"/>
      <c r="AX67" s="500"/>
      <c r="AY67" s="500"/>
      <c r="AZ67" s="500"/>
      <c r="BA67" s="500"/>
      <c r="BB67" s="500"/>
      <c r="BC67" s="500"/>
      <c r="BD67" s="500"/>
      <c r="BE67" s="500"/>
      <c r="BF67" s="500"/>
      <c r="BG67" s="500"/>
      <c r="BH67" s="500"/>
      <c r="BI67" s="500"/>
      <c r="BJ67" s="500"/>
      <c r="BK67" s="500"/>
      <c r="BL67" s="500"/>
      <c r="BM67" s="500"/>
      <c r="BN67" s="500"/>
      <c r="BO67" s="500"/>
      <c r="BP67" s="500"/>
      <c r="BQ67" s="500"/>
      <c r="BR67" s="500"/>
      <c r="BS67" s="500"/>
      <c r="BT67" s="500"/>
      <c r="BU67" s="500"/>
      <c r="BV67" s="500"/>
      <c r="BW67" s="500"/>
      <c r="BX67" s="500"/>
      <c r="BY67" s="500"/>
      <c r="BZ67" s="500"/>
      <c r="CA67" s="500"/>
      <c r="CB67" s="500"/>
      <c r="CC67" s="500"/>
      <c r="CD67" s="500"/>
      <c r="CE67" s="500"/>
      <c r="CF67" s="500"/>
      <c r="CG67" s="500"/>
      <c r="CH67" s="500"/>
      <c r="CI67" s="500"/>
      <c r="CJ67" s="500"/>
      <c r="CK67" s="500"/>
      <c r="CL67" s="500"/>
      <c r="CM67" s="500"/>
      <c r="CN67" s="500"/>
      <c r="CO67" s="500"/>
      <c r="CP67" s="500"/>
      <c r="CQ67" s="500"/>
      <c r="CR67" s="500"/>
      <c r="CS67" s="500"/>
      <c r="CT67" s="500"/>
      <c r="CU67" s="500"/>
      <c r="CV67" s="500"/>
      <c r="CW67" s="500"/>
      <c r="CX67" s="500"/>
      <c r="CY67" s="500"/>
      <c r="CZ67" s="500"/>
      <c r="DA67" s="500"/>
      <c r="DB67" s="500"/>
      <c r="DC67" s="500"/>
      <c r="DD67" s="500"/>
      <c r="DE67" s="500"/>
      <c r="DF67" s="500"/>
      <c r="DG67" s="500"/>
      <c r="DH67" s="500"/>
      <c r="DI67" s="500"/>
      <c r="DJ67" s="500"/>
      <c r="DK67" s="500"/>
      <c r="DL67" s="500"/>
      <c r="DM67" s="500"/>
      <c r="DN67" s="500"/>
      <c r="DO67" s="500"/>
      <c r="DP67" s="500"/>
      <c r="DQ67" s="500"/>
      <c r="DR67" s="500"/>
      <c r="DS67" s="500"/>
      <c r="DT67" s="500"/>
      <c r="DU67" s="500"/>
      <c r="DV67" s="500"/>
      <c r="DW67" s="500"/>
      <c r="DX67" s="500"/>
      <c r="DY67" s="500"/>
      <c r="DZ67" s="500"/>
      <c r="EA67" s="500"/>
      <c r="EB67" s="500"/>
      <c r="EC67" s="500"/>
      <c r="ED67" s="500"/>
      <c r="EE67" s="500"/>
      <c r="EF67" s="500"/>
      <c r="EG67" s="500"/>
      <c r="EH67" s="500"/>
      <c r="EI67" s="500"/>
      <c r="EJ67" s="500"/>
      <c r="EK67" s="500"/>
      <c r="EL67" s="500"/>
      <c r="EM67" s="500"/>
      <c r="EN67" s="500"/>
      <c r="EO67" s="500"/>
      <c r="EP67" s="500"/>
      <c r="EQ67" s="500"/>
      <c r="ER67" s="500"/>
      <c r="ES67" s="500"/>
      <c r="ET67" s="500"/>
      <c r="EU67" s="500"/>
      <c r="EV67" s="500"/>
      <c r="EW67" s="500"/>
      <c r="EX67" s="500"/>
      <c r="EY67" s="500"/>
      <c r="EZ67" s="500"/>
      <c r="FA67" s="500"/>
      <c r="FB67" s="500"/>
      <c r="FC67" s="500"/>
      <c r="FD67" s="500"/>
      <c r="FE67" s="500"/>
      <c r="FF67" s="500"/>
      <c r="FG67" s="500"/>
      <c r="FH67" s="500"/>
      <c r="FI67" s="500"/>
      <c r="FJ67" s="500"/>
      <c r="FK67" s="500"/>
      <c r="FL67" s="500"/>
      <c r="FM67" s="500"/>
      <c r="FN67" s="500"/>
      <c r="FO67" s="500"/>
      <c r="FP67" s="500"/>
      <c r="FQ67" s="500"/>
      <c r="FR67" s="500"/>
      <c r="FS67" s="500"/>
      <c r="FT67" s="500"/>
      <c r="FU67" s="500"/>
      <c r="FV67" s="500"/>
      <c r="FW67" s="500"/>
      <c r="FX67" s="500"/>
      <c r="FY67" s="500"/>
      <c r="FZ67" s="500"/>
      <c r="GA67" s="500"/>
      <c r="GB67" s="500"/>
      <c r="GC67" s="500"/>
      <c r="GD67" s="500"/>
      <c r="GE67" s="500"/>
      <c r="GF67" s="500"/>
      <c r="GG67" s="500"/>
      <c r="GH67" s="500"/>
      <c r="GI67" s="500"/>
      <c r="GJ67" s="500"/>
      <c r="GK67" s="500"/>
      <c r="GL67" s="500"/>
      <c r="GM67" s="500"/>
      <c r="GN67" s="500"/>
      <c r="GO67" s="500"/>
      <c r="GP67" s="500"/>
      <c r="GQ67" s="500"/>
      <c r="GR67" s="500"/>
      <c r="GS67" s="500"/>
      <c r="GT67" s="500"/>
      <c r="GU67" s="500"/>
      <c r="GV67" s="500"/>
      <c r="GW67" s="500"/>
      <c r="GX67" s="500"/>
      <c r="GY67" s="500"/>
      <c r="GZ67" s="500"/>
      <c r="HA67" s="500"/>
      <c r="HB67" s="500"/>
      <c r="HC67" s="500"/>
      <c r="HD67" s="500"/>
      <c r="HE67" s="500"/>
      <c r="HF67" s="500"/>
      <c r="HG67" s="500"/>
      <c r="HH67" s="500"/>
      <c r="HI67" s="500"/>
      <c r="HJ67" s="500"/>
      <c r="HK67" s="500"/>
      <c r="HL67" s="500"/>
      <c r="HM67" s="500"/>
      <c r="HN67" s="500"/>
      <c r="HO67" s="500"/>
      <c r="HP67" s="500"/>
      <c r="HQ67" s="500"/>
      <c r="HR67" s="500"/>
      <c r="HS67" s="500"/>
      <c r="HT67" s="500"/>
      <c r="HU67" s="500"/>
      <c r="HV67" s="500"/>
      <c r="HW67" s="500"/>
      <c r="HX67" s="500"/>
      <c r="HY67" s="500"/>
      <c r="HZ67" s="500"/>
      <c r="IA67" s="500"/>
      <c r="IB67" s="500"/>
      <c r="IC67" s="500"/>
      <c r="ID67" s="500"/>
      <c r="IE67" s="500"/>
      <c r="IF67" s="500"/>
      <c r="IG67" s="500"/>
      <c r="IH67" s="500"/>
      <c r="II67" s="500"/>
      <c r="IJ67" s="500"/>
      <c r="IK67" s="500"/>
      <c r="IL67" s="500"/>
      <c r="IM67" s="500"/>
      <c r="IN67" s="500"/>
      <c r="IO67" s="500"/>
      <c r="IP67" s="500"/>
    </row>
    <row r="68" spans="1:250">
      <c r="A68" s="4" t="s">
        <v>8</v>
      </c>
      <c r="B68" s="522"/>
      <c r="C68" s="522"/>
      <c r="D68" s="522"/>
      <c r="E68" s="522"/>
      <c r="F68" s="522"/>
      <c r="G68" s="500"/>
      <c r="H68" s="500"/>
      <c r="I68" s="500"/>
      <c r="J68" s="500"/>
      <c r="K68" s="500"/>
      <c r="L68" s="500"/>
      <c r="M68" s="500"/>
      <c r="N68" s="500"/>
      <c r="O68" s="500"/>
      <c r="P68" s="500"/>
      <c r="Q68" s="500"/>
      <c r="R68" s="500"/>
      <c r="S68" s="500"/>
      <c r="T68" s="500"/>
      <c r="U68" s="500"/>
      <c r="V68" s="500"/>
      <c r="W68" s="500"/>
      <c r="X68" s="500"/>
      <c r="Y68" s="500"/>
      <c r="Z68" s="500"/>
      <c r="AA68" s="500"/>
      <c r="AB68" s="500"/>
      <c r="AC68" s="500"/>
      <c r="AD68" s="500"/>
      <c r="AE68" s="500"/>
      <c r="AF68" s="500"/>
      <c r="AG68" s="500"/>
      <c r="AH68" s="500"/>
      <c r="AI68" s="500"/>
      <c r="AJ68" s="500"/>
      <c r="AK68" s="500"/>
      <c r="AL68" s="500"/>
      <c r="AM68" s="500"/>
      <c r="AN68" s="500"/>
      <c r="AO68" s="500"/>
      <c r="AP68" s="500"/>
      <c r="AQ68" s="500"/>
      <c r="AR68" s="500"/>
      <c r="AS68" s="500"/>
      <c r="AT68" s="500"/>
      <c r="AU68" s="500"/>
      <c r="AV68" s="500"/>
      <c r="AW68" s="500"/>
      <c r="AX68" s="500"/>
      <c r="AY68" s="500"/>
      <c r="AZ68" s="500"/>
      <c r="BA68" s="500"/>
      <c r="BB68" s="500"/>
      <c r="BC68" s="500"/>
      <c r="BD68" s="500"/>
      <c r="BE68" s="500"/>
      <c r="BF68" s="500"/>
      <c r="BG68" s="500"/>
      <c r="BH68" s="500"/>
      <c r="BI68" s="500"/>
      <c r="BJ68" s="500"/>
      <c r="BK68" s="500"/>
      <c r="BL68" s="500"/>
      <c r="BM68" s="500"/>
      <c r="BN68" s="500"/>
      <c r="BO68" s="500"/>
      <c r="BP68" s="500"/>
      <c r="BQ68" s="500"/>
      <c r="BR68" s="500"/>
      <c r="BS68" s="500"/>
      <c r="BT68" s="500"/>
      <c r="BU68" s="500"/>
      <c r="BV68" s="500"/>
      <c r="BW68" s="500"/>
      <c r="BX68" s="500"/>
      <c r="BY68" s="500"/>
      <c r="BZ68" s="500"/>
      <c r="CA68" s="500"/>
      <c r="CB68" s="500"/>
      <c r="CC68" s="500"/>
      <c r="CD68" s="500"/>
      <c r="CE68" s="500"/>
      <c r="CF68" s="500"/>
      <c r="CG68" s="500"/>
      <c r="CH68" s="500"/>
      <c r="CI68" s="500"/>
      <c r="CJ68" s="500"/>
      <c r="CK68" s="500"/>
      <c r="CL68" s="500"/>
      <c r="CM68" s="500"/>
      <c r="CN68" s="500"/>
      <c r="CO68" s="500"/>
      <c r="CP68" s="500"/>
      <c r="CQ68" s="500"/>
      <c r="CR68" s="500"/>
      <c r="CS68" s="500"/>
      <c r="CT68" s="500"/>
      <c r="CU68" s="500"/>
      <c r="CV68" s="500"/>
      <c r="CW68" s="500"/>
      <c r="CX68" s="500"/>
      <c r="CY68" s="500"/>
      <c r="CZ68" s="500"/>
      <c r="DA68" s="500"/>
      <c r="DB68" s="500"/>
      <c r="DC68" s="500"/>
      <c r="DD68" s="500"/>
      <c r="DE68" s="500"/>
      <c r="DF68" s="500"/>
      <c r="DG68" s="500"/>
      <c r="DH68" s="500"/>
      <c r="DI68" s="500"/>
      <c r="DJ68" s="500"/>
      <c r="DK68" s="500"/>
      <c r="DL68" s="500"/>
      <c r="DM68" s="500"/>
      <c r="DN68" s="500"/>
      <c r="DO68" s="500"/>
      <c r="DP68" s="500"/>
      <c r="DQ68" s="500"/>
      <c r="DR68" s="500"/>
      <c r="DS68" s="500"/>
      <c r="DT68" s="500"/>
      <c r="DU68" s="500"/>
      <c r="DV68" s="500"/>
      <c r="DW68" s="500"/>
      <c r="DX68" s="500"/>
      <c r="DY68" s="500"/>
      <c r="DZ68" s="500"/>
      <c r="EA68" s="500"/>
      <c r="EB68" s="500"/>
      <c r="EC68" s="500"/>
      <c r="ED68" s="500"/>
      <c r="EE68" s="500"/>
      <c r="EF68" s="500"/>
      <c r="EG68" s="500"/>
      <c r="EH68" s="500"/>
      <c r="EI68" s="500"/>
      <c r="EJ68" s="500"/>
      <c r="EK68" s="500"/>
      <c r="EL68" s="500"/>
      <c r="EM68" s="500"/>
      <c r="EN68" s="500"/>
      <c r="EO68" s="500"/>
      <c r="EP68" s="500"/>
      <c r="EQ68" s="500"/>
      <c r="ER68" s="500"/>
      <c r="ES68" s="500"/>
      <c r="ET68" s="500"/>
      <c r="EU68" s="500"/>
      <c r="EV68" s="500"/>
      <c r="EW68" s="500"/>
      <c r="EX68" s="500"/>
      <c r="EY68" s="500"/>
      <c r="EZ68" s="500"/>
      <c r="FA68" s="500"/>
      <c r="FB68" s="500"/>
      <c r="FC68" s="500"/>
      <c r="FD68" s="500"/>
      <c r="FE68" s="500"/>
      <c r="FF68" s="500"/>
      <c r="FG68" s="500"/>
      <c r="FH68" s="500"/>
      <c r="FI68" s="500"/>
      <c r="FJ68" s="500"/>
      <c r="FK68" s="500"/>
      <c r="FL68" s="500"/>
      <c r="FM68" s="500"/>
      <c r="FN68" s="500"/>
      <c r="FO68" s="500"/>
      <c r="FP68" s="500"/>
      <c r="FQ68" s="500"/>
      <c r="FR68" s="500"/>
      <c r="FS68" s="500"/>
      <c r="FT68" s="500"/>
      <c r="FU68" s="500"/>
      <c r="FV68" s="500"/>
      <c r="FW68" s="500"/>
      <c r="FX68" s="500"/>
      <c r="FY68" s="500"/>
      <c r="FZ68" s="500"/>
      <c r="GA68" s="500"/>
      <c r="GB68" s="500"/>
      <c r="GC68" s="500"/>
      <c r="GD68" s="500"/>
      <c r="GE68" s="500"/>
      <c r="GF68" s="500"/>
      <c r="GG68" s="500"/>
      <c r="GH68" s="500"/>
      <c r="GI68" s="500"/>
      <c r="GJ68" s="500"/>
      <c r="GK68" s="500"/>
      <c r="GL68" s="500"/>
      <c r="GM68" s="500"/>
      <c r="GN68" s="500"/>
      <c r="GO68" s="500"/>
      <c r="GP68" s="500"/>
      <c r="GQ68" s="500"/>
      <c r="GR68" s="500"/>
      <c r="GS68" s="500"/>
      <c r="GT68" s="500"/>
      <c r="GU68" s="500"/>
      <c r="GV68" s="500"/>
      <c r="GW68" s="500"/>
      <c r="GX68" s="500"/>
      <c r="GY68" s="500"/>
      <c r="GZ68" s="500"/>
      <c r="HA68" s="500"/>
      <c r="HB68" s="500"/>
      <c r="HC68" s="500"/>
      <c r="HD68" s="500"/>
      <c r="HE68" s="500"/>
      <c r="HF68" s="500"/>
      <c r="HG68" s="500"/>
      <c r="HH68" s="500"/>
      <c r="HI68" s="500"/>
      <c r="HJ68" s="500"/>
      <c r="HK68" s="500"/>
      <c r="HL68" s="500"/>
      <c r="HM68" s="500"/>
      <c r="HN68" s="500"/>
      <c r="HO68" s="500"/>
      <c r="HP68" s="500"/>
      <c r="HQ68" s="500"/>
      <c r="HR68" s="500"/>
      <c r="HS68" s="500"/>
      <c r="HT68" s="500"/>
      <c r="HU68" s="500"/>
      <c r="HV68" s="500"/>
      <c r="HW68" s="500"/>
      <c r="HX68" s="500"/>
      <c r="HY68" s="500"/>
      <c r="HZ68" s="500"/>
      <c r="IA68" s="500"/>
      <c r="IB68" s="500"/>
      <c r="IC68" s="500"/>
      <c r="ID68" s="500"/>
      <c r="IE68" s="500"/>
      <c r="IF68" s="500"/>
      <c r="IG68" s="500"/>
      <c r="IH68" s="500"/>
      <c r="II68" s="500"/>
      <c r="IJ68" s="500"/>
      <c r="IK68" s="500"/>
      <c r="IL68" s="500"/>
      <c r="IM68" s="500"/>
      <c r="IN68" s="500"/>
      <c r="IO68" s="500"/>
      <c r="IP68" s="500"/>
    </row>
    <row r="69" spans="1:250" ht="9" customHeight="1">
      <c r="C69" s="523"/>
      <c r="H69" s="500"/>
      <c r="I69" s="500"/>
      <c r="J69" s="500"/>
      <c r="K69" s="500"/>
      <c r="L69" s="500"/>
      <c r="M69" s="500"/>
      <c r="N69" s="500"/>
      <c r="O69" s="500"/>
      <c r="P69" s="500"/>
      <c r="Q69" s="500"/>
      <c r="R69" s="500"/>
      <c r="S69" s="500"/>
      <c r="T69" s="500"/>
      <c r="U69" s="500"/>
      <c r="V69" s="500"/>
      <c r="W69" s="500"/>
      <c r="X69" s="500"/>
      <c r="Y69" s="500"/>
      <c r="Z69" s="500"/>
      <c r="AA69" s="500"/>
      <c r="AB69" s="500"/>
      <c r="AC69" s="500"/>
      <c r="AD69" s="500"/>
      <c r="AE69" s="500"/>
      <c r="AF69" s="500"/>
      <c r="AG69" s="500"/>
      <c r="AH69" s="500"/>
      <c r="AI69" s="500"/>
      <c r="AJ69" s="500"/>
      <c r="AK69" s="500"/>
      <c r="AL69" s="500"/>
      <c r="AM69" s="500"/>
      <c r="AN69" s="500"/>
      <c r="AO69" s="500"/>
      <c r="AP69" s="500"/>
      <c r="AQ69" s="500"/>
      <c r="AR69" s="500"/>
      <c r="AS69" s="500"/>
      <c r="AT69" s="500"/>
      <c r="AU69" s="500"/>
      <c r="AV69" s="500"/>
      <c r="AW69" s="500"/>
      <c r="AX69" s="500"/>
      <c r="AY69" s="500"/>
      <c r="AZ69" s="500"/>
      <c r="BA69" s="500"/>
      <c r="BB69" s="500"/>
      <c r="BC69" s="500"/>
      <c r="BD69" s="500"/>
      <c r="BE69" s="500"/>
      <c r="BF69" s="500"/>
      <c r="BG69" s="500"/>
      <c r="BH69" s="500"/>
      <c r="BI69" s="500"/>
      <c r="BJ69" s="500"/>
      <c r="BK69" s="500"/>
      <c r="BL69" s="500"/>
      <c r="BM69" s="500"/>
      <c r="BN69" s="500"/>
      <c r="BO69" s="500"/>
      <c r="BP69" s="500"/>
      <c r="BQ69" s="500"/>
      <c r="BR69" s="500"/>
      <c r="BS69" s="500"/>
      <c r="BT69" s="500"/>
      <c r="BU69" s="500"/>
      <c r="BV69" s="500"/>
      <c r="BW69" s="500"/>
      <c r="BX69" s="500"/>
      <c r="BY69" s="500"/>
      <c r="BZ69" s="500"/>
      <c r="CA69" s="500"/>
      <c r="CB69" s="500"/>
      <c r="CC69" s="500"/>
      <c r="CD69" s="500"/>
      <c r="CE69" s="500"/>
      <c r="CF69" s="500"/>
      <c r="CG69" s="500"/>
      <c r="CH69" s="500"/>
      <c r="CI69" s="500"/>
      <c r="CJ69" s="500"/>
      <c r="CK69" s="500"/>
      <c r="CL69" s="500"/>
      <c r="CM69" s="500"/>
      <c r="CN69" s="500"/>
      <c r="CO69" s="500"/>
      <c r="CP69" s="500"/>
      <c r="CQ69" s="500"/>
      <c r="CR69" s="500"/>
      <c r="CS69" s="500"/>
      <c r="CT69" s="500"/>
      <c r="CU69" s="500"/>
      <c r="CV69" s="500"/>
      <c r="CW69" s="500"/>
      <c r="CX69" s="500"/>
      <c r="CY69" s="500"/>
      <c r="CZ69" s="500"/>
      <c r="DA69" s="500"/>
      <c r="DB69" s="500"/>
      <c r="DC69" s="500"/>
      <c r="DD69" s="500"/>
      <c r="DE69" s="500"/>
      <c r="DF69" s="500"/>
      <c r="DG69" s="500"/>
      <c r="DH69" s="500"/>
      <c r="DI69" s="500"/>
      <c r="DJ69" s="500"/>
      <c r="DK69" s="500"/>
      <c r="DL69" s="500"/>
      <c r="DM69" s="500"/>
      <c r="DN69" s="500"/>
      <c r="DO69" s="500"/>
      <c r="DP69" s="500"/>
      <c r="DQ69" s="500"/>
      <c r="DR69" s="500"/>
      <c r="DS69" s="500"/>
      <c r="DT69" s="500"/>
      <c r="DU69" s="500"/>
      <c r="DV69" s="500"/>
      <c r="DW69" s="500"/>
      <c r="DX69" s="500"/>
      <c r="DY69" s="500"/>
      <c r="DZ69" s="500"/>
      <c r="EA69" s="500"/>
      <c r="EB69" s="500"/>
      <c r="EC69" s="500"/>
      <c r="ED69" s="500"/>
      <c r="EE69" s="500"/>
      <c r="EF69" s="500"/>
      <c r="EG69" s="500"/>
      <c r="EH69" s="500"/>
      <c r="EI69" s="500"/>
      <c r="EJ69" s="500"/>
      <c r="EK69" s="500"/>
      <c r="EL69" s="500"/>
      <c r="EM69" s="500"/>
      <c r="EN69" s="500"/>
      <c r="EO69" s="500"/>
      <c r="EP69" s="500"/>
      <c r="EQ69" s="500"/>
      <c r="ER69" s="500"/>
      <c r="ES69" s="500"/>
      <c r="ET69" s="500"/>
      <c r="EU69" s="500"/>
      <c r="EV69" s="500"/>
      <c r="EW69" s="500"/>
      <c r="EX69" s="500"/>
      <c r="EY69" s="500"/>
      <c r="EZ69" s="500"/>
      <c r="FA69" s="500"/>
      <c r="FB69" s="500"/>
      <c r="FC69" s="500"/>
      <c r="FD69" s="500"/>
      <c r="FE69" s="500"/>
      <c r="FF69" s="500"/>
      <c r="FG69" s="500"/>
      <c r="FH69" s="500"/>
      <c r="FI69" s="500"/>
      <c r="FJ69" s="500"/>
      <c r="FK69" s="500"/>
      <c r="FL69" s="500"/>
      <c r="FM69" s="500"/>
      <c r="FN69" s="500"/>
      <c r="FO69" s="500"/>
      <c r="FP69" s="500"/>
      <c r="FQ69" s="500"/>
      <c r="FR69" s="500"/>
      <c r="FS69" s="500"/>
      <c r="FT69" s="500"/>
      <c r="FU69" s="500"/>
      <c r="FV69" s="500"/>
      <c r="FW69" s="500"/>
      <c r="FX69" s="500"/>
      <c r="FY69" s="500"/>
      <c r="FZ69" s="500"/>
      <c r="GA69" s="500"/>
      <c r="GB69" s="500"/>
      <c r="GC69" s="500"/>
      <c r="GD69" s="500"/>
      <c r="GE69" s="500"/>
      <c r="GF69" s="500"/>
      <c r="GG69" s="500"/>
      <c r="GH69" s="500"/>
      <c r="GI69" s="500"/>
      <c r="GJ69" s="500"/>
      <c r="GK69" s="500"/>
      <c r="GL69" s="500"/>
      <c r="GM69" s="500"/>
      <c r="GN69" s="500"/>
      <c r="GO69" s="500"/>
      <c r="GP69" s="500"/>
      <c r="GQ69" s="500"/>
      <c r="GR69" s="500"/>
      <c r="GS69" s="500"/>
      <c r="GT69" s="500"/>
      <c r="GU69" s="500"/>
      <c r="GV69" s="500"/>
      <c r="GW69" s="500"/>
      <c r="GX69" s="500"/>
      <c r="GY69" s="500"/>
      <c r="GZ69" s="500"/>
      <c r="HA69" s="500"/>
      <c r="HB69" s="500"/>
      <c r="HC69" s="500"/>
      <c r="HD69" s="500"/>
      <c r="HE69" s="500"/>
      <c r="HF69" s="500"/>
      <c r="HG69" s="500"/>
      <c r="HH69" s="500"/>
      <c r="HI69" s="500"/>
      <c r="HJ69" s="500"/>
      <c r="HK69" s="500"/>
      <c r="HL69" s="500"/>
      <c r="HM69" s="500"/>
      <c r="HN69" s="500"/>
      <c r="HO69" s="500"/>
      <c r="HP69" s="500"/>
      <c r="HQ69" s="500"/>
      <c r="HR69" s="500"/>
      <c r="HS69" s="500"/>
      <c r="HT69" s="500"/>
      <c r="HU69" s="500"/>
      <c r="HV69" s="500"/>
      <c r="HW69" s="500"/>
      <c r="HX69" s="500"/>
      <c r="HY69" s="500"/>
      <c r="HZ69" s="500"/>
      <c r="IA69" s="500"/>
      <c r="IB69" s="500"/>
      <c r="IC69" s="500"/>
      <c r="ID69" s="500"/>
      <c r="IE69" s="500"/>
      <c r="IF69" s="500"/>
      <c r="IG69" s="500"/>
      <c r="IH69" s="500"/>
      <c r="II69" s="500"/>
      <c r="IJ69" s="500"/>
      <c r="IK69" s="500"/>
      <c r="IL69" s="500"/>
      <c r="IM69" s="500"/>
      <c r="IN69" s="500"/>
      <c r="IO69" s="500"/>
      <c r="IP69" s="500"/>
    </row>
    <row r="70" spans="1:250" hidden="1">
      <c r="C70" s="731"/>
      <c r="D70" s="731"/>
      <c r="H70" s="500"/>
      <c r="I70" s="500"/>
      <c r="J70" s="500"/>
      <c r="K70" s="500"/>
      <c r="L70" s="500"/>
      <c r="M70" s="500"/>
      <c r="N70" s="500"/>
      <c r="O70" s="500"/>
      <c r="P70" s="500"/>
      <c r="Q70" s="500"/>
      <c r="R70" s="500"/>
      <c r="S70" s="500"/>
      <c r="T70" s="500"/>
      <c r="U70" s="500"/>
      <c r="V70" s="500"/>
      <c r="W70" s="500"/>
      <c r="X70" s="500"/>
      <c r="Y70" s="500"/>
      <c r="Z70" s="500"/>
      <c r="AA70" s="500"/>
      <c r="AB70" s="500"/>
      <c r="AC70" s="500"/>
      <c r="AD70" s="500"/>
      <c r="AE70" s="500"/>
      <c r="AF70" s="500"/>
      <c r="AG70" s="500"/>
      <c r="AH70" s="500"/>
      <c r="AI70" s="500"/>
      <c r="AJ70" s="500"/>
      <c r="AK70" s="500"/>
      <c r="AL70" s="500"/>
      <c r="AM70" s="500"/>
      <c r="AN70" s="500"/>
      <c r="AO70" s="500"/>
      <c r="AP70" s="500"/>
      <c r="AQ70" s="500"/>
      <c r="AR70" s="500"/>
      <c r="AS70" s="500"/>
      <c r="AT70" s="500"/>
      <c r="AU70" s="500"/>
      <c r="AV70" s="500"/>
      <c r="AW70" s="500"/>
      <c r="AX70" s="500"/>
      <c r="AY70" s="500"/>
      <c r="AZ70" s="500"/>
      <c r="BA70" s="500"/>
      <c r="BB70" s="500"/>
      <c r="BC70" s="500"/>
      <c r="BD70" s="500"/>
      <c r="BE70" s="500"/>
      <c r="BF70" s="500"/>
      <c r="BG70" s="500"/>
      <c r="BH70" s="500"/>
      <c r="BI70" s="500"/>
      <c r="BJ70" s="500"/>
      <c r="BK70" s="500"/>
      <c r="BL70" s="500"/>
      <c r="BM70" s="500"/>
      <c r="BN70" s="500"/>
      <c r="BO70" s="500"/>
      <c r="BP70" s="500"/>
      <c r="BQ70" s="500"/>
      <c r="BR70" s="500"/>
      <c r="BS70" s="500"/>
      <c r="BT70" s="500"/>
      <c r="BU70" s="500"/>
      <c r="BV70" s="500"/>
      <c r="BW70" s="500"/>
      <c r="BX70" s="500"/>
      <c r="BY70" s="500"/>
      <c r="BZ70" s="500"/>
      <c r="CA70" s="500"/>
      <c r="CB70" s="500"/>
      <c r="CC70" s="500"/>
      <c r="CD70" s="500"/>
      <c r="CE70" s="500"/>
      <c r="CF70" s="500"/>
      <c r="CG70" s="500"/>
      <c r="CH70" s="500"/>
      <c r="CI70" s="500"/>
      <c r="CJ70" s="500"/>
      <c r="CK70" s="500"/>
      <c r="CL70" s="500"/>
      <c r="CM70" s="500"/>
      <c r="CN70" s="500"/>
      <c r="CO70" s="500"/>
      <c r="CP70" s="500"/>
      <c r="CQ70" s="500"/>
      <c r="CR70" s="500"/>
      <c r="CS70" s="500"/>
      <c r="CT70" s="500"/>
      <c r="CU70" s="500"/>
      <c r="CV70" s="500"/>
      <c r="CW70" s="500"/>
      <c r="CX70" s="500"/>
      <c r="CY70" s="500"/>
      <c r="CZ70" s="500"/>
      <c r="DA70" s="500"/>
      <c r="DB70" s="500"/>
      <c r="DC70" s="500"/>
      <c r="DD70" s="500"/>
      <c r="DE70" s="500"/>
      <c r="DF70" s="500"/>
      <c r="DG70" s="500"/>
      <c r="DH70" s="500"/>
      <c r="DI70" s="500"/>
      <c r="DJ70" s="500"/>
      <c r="DK70" s="500"/>
      <c r="DL70" s="500"/>
      <c r="DM70" s="500"/>
      <c r="DN70" s="500"/>
      <c r="DO70" s="500"/>
      <c r="DP70" s="500"/>
      <c r="DQ70" s="500"/>
      <c r="DR70" s="500"/>
      <c r="DS70" s="500"/>
      <c r="DT70" s="500"/>
      <c r="DU70" s="500"/>
      <c r="DV70" s="500"/>
      <c r="DW70" s="500"/>
      <c r="DX70" s="500"/>
      <c r="DY70" s="500"/>
      <c r="DZ70" s="500"/>
      <c r="EA70" s="500"/>
      <c r="EB70" s="500"/>
      <c r="EC70" s="500"/>
      <c r="ED70" s="500"/>
      <c r="EE70" s="500"/>
      <c r="EF70" s="500"/>
      <c r="EG70" s="500"/>
      <c r="EH70" s="500"/>
      <c r="EI70" s="500"/>
      <c r="EJ70" s="500"/>
      <c r="EK70" s="500"/>
      <c r="EL70" s="500"/>
      <c r="EM70" s="500"/>
      <c r="EN70" s="500"/>
      <c r="EO70" s="500"/>
      <c r="EP70" s="500"/>
      <c r="EQ70" s="500"/>
      <c r="ER70" s="500"/>
      <c r="ES70" s="500"/>
      <c r="ET70" s="500"/>
      <c r="EU70" s="500"/>
      <c r="EV70" s="500"/>
      <c r="EW70" s="500"/>
      <c r="EX70" s="500"/>
      <c r="EY70" s="500"/>
      <c r="EZ70" s="500"/>
      <c r="FA70" s="500"/>
      <c r="FB70" s="500"/>
      <c r="FC70" s="500"/>
      <c r="FD70" s="500"/>
      <c r="FE70" s="500"/>
      <c r="FF70" s="500"/>
      <c r="FG70" s="500"/>
      <c r="FH70" s="500"/>
      <c r="FI70" s="500"/>
      <c r="FJ70" s="500"/>
      <c r="FK70" s="500"/>
      <c r="FL70" s="500"/>
      <c r="FM70" s="500"/>
      <c r="FN70" s="500"/>
      <c r="FO70" s="500"/>
      <c r="FP70" s="500"/>
      <c r="FQ70" s="500"/>
      <c r="FR70" s="500"/>
      <c r="FS70" s="500"/>
      <c r="FT70" s="500"/>
      <c r="FU70" s="500"/>
      <c r="FV70" s="500"/>
      <c r="FW70" s="500"/>
      <c r="FX70" s="500"/>
      <c r="FY70" s="500"/>
      <c r="FZ70" s="500"/>
      <c r="GA70" s="500"/>
      <c r="GB70" s="500"/>
      <c r="GC70" s="500"/>
      <c r="GD70" s="500"/>
      <c r="GE70" s="500"/>
      <c r="GF70" s="500"/>
      <c r="GG70" s="500"/>
      <c r="GH70" s="500"/>
      <c r="GI70" s="500"/>
      <c r="GJ70" s="500"/>
      <c r="GK70" s="500"/>
      <c r="GL70" s="500"/>
      <c r="GM70" s="500"/>
      <c r="GN70" s="500"/>
      <c r="GO70" s="500"/>
      <c r="GP70" s="500"/>
      <c r="GQ70" s="500"/>
      <c r="GR70" s="500"/>
      <c r="GS70" s="500"/>
      <c r="GT70" s="500"/>
      <c r="GU70" s="500"/>
      <c r="GV70" s="500"/>
      <c r="GW70" s="500"/>
      <c r="GX70" s="500"/>
      <c r="GY70" s="500"/>
      <c r="GZ70" s="500"/>
      <c r="HA70" s="500"/>
      <c r="HB70" s="500"/>
      <c r="HC70" s="500"/>
      <c r="HD70" s="500"/>
      <c r="HE70" s="500"/>
      <c r="HF70" s="500"/>
      <c r="HG70" s="500"/>
      <c r="HH70" s="500"/>
      <c r="HI70" s="500"/>
      <c r="HJ70" s="500"/>
      <c r="HK70" s="500"/>
      <c r="HL70" s="500"/>
      <c r="HM70" s="500"/>
      <c r="HN70" s="500"/>
      <c r="HO70" s="500"/>
      <c r="HP70" s="500"/>
      <c r="HQ70" s="500"/>
      <c r="HR70" s="500"/>
      <c r="HS70" s="500"/>
      <c r="HT70" s="500"/>
      <c r="HU70" s="500"/>
      <c r="HV70" s="500"/>
      <c r="HW70" s="500"/>
      <c r="HX70" s="500"/>
      <c r="HY70" s="500"/>
      <c r="HZ70" s="500"/>
      <c r="IA70" s="500"/>
      <c r="IB70" s="500"/>
      <c r="IC70" s="500"/>
      <c r="ID70" s="500"/>
      <c r="IE70" s="500"/>
      <c r="IF70" s="500"/>
      <c r="IG70" s="500"/>
      <c r="IH70" s="500"/>
      <c r="II70" s="500"/>
      <c r="IJ70" s="500"/>
      <c r="IK70" s="500"/>
      <c r="IL70" s="500"/>
      <c r="IM70" s="500"/>
      <c r="IN70" s="500"/>
      <c r="IO70" s="500"/>
      <c r="IP70" s="500"/>
    </row>
    <row r="71" spans="1:250" hidden="1">
      <c r="A71" s="500"/>
      <c r="B71" s="500"/>
      <c r="C71" s="500"/>
      <c r="D71" s="500"/>
      <c r="E71" s="500"/>
      <c r="F71" s="500"/>
      <c r="G71" s="500"/>
      <c r="H71" s="500"/>
      <c r="I71" s="500"/>
      <c r="J71" s="500"/>
      <c r="K71" s="500"/>
      <c r="L71" s="500"/>
      <c r="M71" s="500"/>
      <c r="N71" s="500"/>
      <c r="O71" s="500"/>
      <c r="P71" s="500"/>
      <c r="Q71" s="500"/>
      <c r="R71" s="500"/>
      <c r="S71" s="500"/>
      <c r="T71" s="500"/>
      <c r="U71" s="500"/>
      <c r="V71" s="500"/>
      <c r="W71" s="500"/>
      <c r="X71" s="500"/>
      <c r="Y71" s="500"/>
      <c r="Z71" s="500"/>
      <c r="AA71" s="500"/>
      <c r="AB71" s="500"/>
      <c r="AC71" s="500"/>
      <c r="AD71" s="500"/>
      <c r="AE71" s="500"/>
      <c r="AF71" s="500"/>
      <c r="AG71" s="500"/>
      <c r="AH71" s="500"/>
      <c r="AI71" s="500"/>
      <c r="AJ71" s="500"/>
      <c r="AK71" s="500"/>
      <c r="AL71" s="500"/>
      <c r="AM71" s="500"/>
      <c r="AN71" s="500"/>
      <c r="AO71" s="500"/>
      <c r="AP71" s="500"/>
      <c r="AQ71" s="500"/>
      <c r="AR71" s="500"/>
      <c r="AS71" s="500"/>
      <c r="AT71" s="500"/>
      <c r="AU71" s="500"/>
      <c r="AV71" s="500"/>
      <c r="AW71" s="500"/>
      <c r="AX71" s="500"/>
      <c r="AY71" s="500"/>
      <c r="AZ71" s="500"/>
      <c r="BA71" s="500"/>
      <c r="BB71" s="500"/>
      <c r="BC71" s="500"/>
      <c r="BD71" s="500"/>
      <c r="BE71" s="500"/>
      <c r="BF71" s="500"/>
      <c r="BG71" s="500"/>
      <c r="BH71" s="500"/>
      <c r="BI71" s="500"/>
      <c r="BJ71" s="500"/>
      <c r="BK71" s="500"/>
      <c r="BL71" s="500"/>
      <c r="BM71" s="500"/>
      <c r="BN71" s="500"/>
      <c r="BO71" s="500"/>
      <c r="BP71" s="500"/>
      <c r="BQ71" s="500"/>
      <c r="BR71" s="500"/>
      <c r="BS71" s="500"/>
      <c r="BT71" s="500"/>
      <c r="BU71" s="500"/>
      <c r="BV71" s="500"/>
      <c r="BW71" s="500"/>
      <c r="BX71" s="500"/>
      <c r="BY71" s="500"/>
      <c r="BZ71" s="500"/>
      <c r="CA71" s="500"/>
      <c r="CB71" s="500"/>
      <c r="CC71" s="500"/>
      <c r="CD71" s="500"/>
      <c r="CE71" s="500"/>
      <c r="CF71" s="500"/>
      <c r="CG71" s="500"/>
      <c r="CH71" s="500"/>
      <c r="CI71" s="500"/>
      <c r="CJ71" s="500"/>
      <c r="CK71" s="500"/>
      <c r="CL71" s="500"/>
      <c r="CM71" s="500"/>
      <c r="CN71" s="500"/>
      <c r="CO71" s="500"/>
      <c r="CP71" s="500"/>
      <c r="CQ71" s="500"/>
      <c r="CR71" s="500"/>
      <c r="CS71" s="500"/>
      <c r="CT71" s="500"/>
      <c r="CU71" s="500"/>
      <c r="CV71" s="500"/>
      <c r="CW71" s="500"/>
      <c r="CX71" s="500"/>
      <c r="CY71" s="500"/>
      <c r="CZ71" s="500"/>
      <c r="DA71" s="500"/>
      <c r="DB71" s="500"/>
      <c r="DC71" s="500"/>
      <c r="DD71" s="500"/>
      <c r="DE71" s="500"/>
      <c r="DF71" s="500"/>
      <c r="DG71" s="500"/>
      <c r="DH71" s="500"/>
      <c r="DI71" s="500"/>
      <c r="DJ71" s="500"/>
      <c r="DK71" s="500"/>
      <c r="DL71" s="500"/>
      <c r="DM71" s="500"/>
      <c r="DN71" s="500"/>
      <c r="DO71" s="500"/>
      <c r="DP71" s="500"/>
      <c r="DQ71" s="500"/>
      <c r="DR71" s="500"/>
      <c r="DS71" s="500"/>
      <c r="DT71" s="500"/>
      <c r="DU71" s="500"/>
      <c r="DV71" s="500"/>
      <c r="DW71" s="500"/>
      <c r="DX71" s="500"/>
      <c r="DY71" s="500"/>
      <c r="DZ71" s="500"/>
      <c r="EA71" s="500"/>
      <c r="EB71" s="500"/>
      <c r="EC71" s="500"/>
      <c r="ED71" s="500"/>
      <c r="EE71" s="500"/>
      <c r="EF71" s="500"/>
      <c r="EG71" s="500"/>
      <c r="EH71" s="500"/>
      <c r="EI71" s="500"/>
      <c r="EJ71" s="500"/>
      <c r="EK71" s="500"/>
      <c r="EL71" s="500"/>
      <c r="EM71" s="500"/>
      <c r="EN71" s="500"/>
      <c r="EO71" s="500"/>
      <c r="EP71" s="500"/>
      <c r="EQ71" s="500"/>
      <c r="ER71" s="500"/>
      <c r="ES71" s="500"/>
      <c r="ET71" s="500"/>
      <c r="EU71" s="500"/>
      <c r="EV71" s="500"/>
      <c r="EW71" s="500"/>
      <c r="EX71" s="500"/>
      <c r="EY71" s="500"/>
      <c r="EZ71" s="500"/>
      <c r="FA71" s="500"/>
      <c r="FB71" s="500"/>
      <c r="FC71" s="500"/>
      <c r="FD71" s="500"/>
      <c r="FE71" s="500"/>
      <c r="FF71" s="500"/>
      <c r="FG71" s="500"/>
      <c r="FH71" s="500"/>
      <c r="FI71" s="500"/>
      <c r="FJ71" s="500"/>
      <c r="FK71" s="500"/>
      <c r="FL71" s="500"/>
      <c r="FM71" s="500"/>
      <c r="FN71" s="500"/>
      <c r="FO71" s="500"/>
      <c r="FP71" s="500"/>
      <c r="FQ71" s="500"/>
      <c r="FR71" s="500"/>
      <c r="FS71" s="500"/>
      <c r="FT71" s="500"/>
      <c r="FU71" s="500"/>
      <c r="FV71" s="500"/>
      <c r="FW71" s="500"/>
      <c r="FX71" s="500"/>
      <c r="FY71" s="500"/>
      <c r="FZ71" s="500"/>
      <c r="GA71" s="500"/>
      <c r="GB71" s="500"/>
      <c r="GC71" s="500"/>
      <c r="GD71" s="500"/>
      <c r="GE71" s="500"/>
      <c r="GF71" s="500"/>
      <c r="GG71" s="500"/>
      <c r="GH71" s="500"/>
      <c r="GI71" s="500"/>
      <c r="GJ71" s="500"/>
      <c r="GK71" s="500"/>
      <c r="GL71" s="500"/>
      <c r="GM71" s="500"/>
      <c r="GN71" s="500"/>
      <c r="GO71" s="500"/>
      <c r="GP71" s="500"/>
      <c r="GQ71" s="500"/>
      <c r="GR71" s="500"/>
      <c r="GS71" s="500"/>
      <c r="GT71" s="500"/>
      <c r="GU71" s="500"/>
      <c r="GV71" s="500"/>
      <c r="GW71" s="500"/>
      <c r="GX71" s="500"/>
      <c r="GY71" s="500"/>
      <c r="GZ71" s="500"/>
      <c r="HA71" s="500"/>
      <c r="HB71" s="500"/>
      <c r="HC71" s="500"/>
      <c r="HD71" s="500"/>
      <c r="HE71" s="500"/>
      <c r="HF71" s="500"/>
      <c r="HG71" s="500"/>
      <c r="HH71" s="500"/>
      <c r="HI71" s="500"/>
      <c r="HJ71" s="500"/>
      <c r="HK71" s="500"/>
      <c r="HL71" s="500"/>
      <c r="HM71" s="500"/>
      <c r="HN71" s="500"/>
      <c r="HO71" s="500"/>
      <c r="HP71" s="500"/>
      <c r="HQ71" s="500"/>
      <c r="HR71" s="500"/>
      <c r="HS71" s="500"/>
      <c r="HT71" s="500"/>
      <c r="HU71" s="500"/>
      <c r="HV71" s="500"/>
      <c r="HW71" s="500"/>
      <c r="HX71" s="500"/>
      <c r="HY71" s="500"/>
      <c r="HZ71" s="500"/>
      <c r="IA71" s="500"/>
      <c r="IB71" s="500"/>
      <c r="IC71" s="500"/>
      <c r="ID71" s="500"/>
      <c r="IE71" s="500"/>
      <c r="IF71" s="500"/>
      <c r="IG71" s="500"/>
      <c r="IH71" s="500"/>
      <c r="II71" s="500"/>
      <c r="IJ71" s="500"/>
      <c r="IK71" s="500"/>
      <c r="IL71" s="500"/>
      <c r="IM71" s="500"/>
      <c r="IN71" s="500"/>
      <c r="IO71" s="500"/>
      <c r="IP71" s="500"/>
    </row>
    <row r="72" spans="1:250" ht="14.25" customHeight="1">
      <c r="A72" s="500"/>
      <c r="B72" s="500"/>
      <c r="C72" s="500"/>
      <c r="D72" s="500"/>
      <c r="E72" s="500"/>
      <c r="F72" s="500"/>
      <c r="G72" s="500"/>
      <c r="H72" s="500"/>
      <c r="I72" s="500"/>
      <c r="J72" s="500"/>
      <c r="K72" s="500"/>
      <c r="L72" s="500"/>
      <c r="M72" s="500"/>
      <c r="N72" s="500"/>
      <c r="O72" s="500"/>
      <c r="P72" s="500"/>
      <c r="Q72" s="500"/>
      <c r="R72" s="500"/>
      <c r="S72" s="500"/>
      <c r="T72" s="500"/>
      <c r="U72" s="500"/>
      <c r="V72" s="500"/>
      <c r="W72" s="500"/>
      <c r="X72" s="500"/>
      <c r="Y72" s="500"/>
      <c r="Z72" s="500"/>
      <c r="AA72" s="500"/>
      <c r="AB72" s="500"/>
      <c r="AC72" s="500"/>
      <c r="AD72" s="500"/>
      <c r="AE72" s="500"/>
      <c r="AF72" s="500"/>
      <c r="AG72" s="500"/>
      <c r="AH72" s="500"/>
      <c r="AI72" s="500"/>
      <c r="AJ72" s="500"/>
      <c r="AK72" s="500"/>
      <c r="AL72" s="500"/>
      <c r="AM72" s="500"/>
      <c r="AN72" s="500"/>
      <c r="AO72" s="500"/>
      <c r="AP72" s="500"/>
      <c r="AQ72" s="500"/>
      <c r="AR72" s="500"/>
      <c r="AS72" s="500"/>
      <c r="AT72" s="500"/>
      <c r="AU72" s="500"/>
      <c r="AV72" s="500"/>
      <c r="AW72" s="500"/>
      <c r="AX72" s="500"/>
      <c r="AY72" s="500"/>
      <c r="AZ72" s="500"/>
      <c r="BA72" s="500"/>
      <c r="BB72" s="500"/>
      <c r="BC72" s="500"/>
      <c r="BD72" s="500"/>
      <c r="BE72" s="500"/>
      <c r="BF72" s="500"/>
      <c r="BG72" s="500"/>
      <c r="BH72" s="500"/>
      <c r="BI72" s="500"/>
      <c r="BJ72" s="500"/>
      <c r="BK72" s="500"/>
      <c r="BL72" s="500"/>
      <c r="BM72" s="500"/>
      <c r="BN72" s="500"/>
      <c r="BO72" s="500"/>
      <c r="BP72" s="500"/>
      <c r="BQ72" s="500"/>
      <c r="BR72" s="500"/>
      <c r="BS72" s="500"/>
      <c r="BT72" s="500"/>
      <c r="BU72" s="500"/>
      <c r="BV72" s="500"/>
      <c r="BW72" s="500"/>
      <c r="BX72" s="500"/>
      <c r="BY72" s="500"/>
      <c r="BZ72" s="500"/>
      <c r="CA72" s="500"/>
      <c r="CB72" s="500"/>
      <c r="CC72" s="500"/>
      <c r="CD72" s="500"/>
      <c r="CE72" s="500"/>
      <c r="CF72" s="500"/>
      <c r="CG72" s="500"/>
      <c r="CH72" s="500"/>
      <c r="CI72" s="500"/>
      <c r="CJ72" s="500"/>
      <c r="CK72" s="500"/>
      <c r="CL72" s="500"/>
      <c r="CM72" s="500"/>
      <c r="CN72" s="500"/>
      <c r="CO72" s="500"/>
      <c r="CP72" s="500"/>
      <c r="CQ72" s="500"/>
      <c r="CR72" s="500"/>
      <c r="CS72" s="500"/>
      <c r="CT72" s="500"/>
      <c r="CU72" s="500"/>
      <c r="CV72" s="500"/>
      <c r="CW72" s="500"/>
      <c r="CX72" s="500"/>
      <c r="CY72" s="500"/>
      <c r="CZ72" s="500"/>
      <c r="DA72" s="500"/>
      <c r="DB72" s="500"/>
      <c r="DC72" s="500"/>
      <c r="DD72" s="500"/>
      <c r="DE72" s="500"/>
      <c r="DF72" s="500"/>
      <c r="DG72" s="500"/>
      <c r="DH72" s="500"/>
      <c r="DI72" s="500"/>
      <c r="DJ72" s="500"/>
      <c r="DK72" s="500"/>
      <c r="DL72" s="500"/>
      <c r="DM72" s="500"/>
      <c r="DN72" s="500"/>
      <c r="DO72" s="500"/>
      <c r="DP72" s="500"/>
      <c r="DQ72" s="500"/>
      <c r="DR72" s="500"/>
      <c r="DS72" s="500"/>
      <c r="DT72" s="500"/>
      <c r="DU72" s="500"/>
      <c r="DV72" s="500"/>
      <c r="DW72" s="500"/>
      <c r="DX72" s="500"/>
      <c r="DY72" s="500"/>
      <c r="DZ72" s="500"/>
      <c r="EA72" s="500"/>
      <c r="EB72" s="500"/>
      <c r="EC72" s="500"/>
      <c r="ED72" s="500"/>
      <c r="EE72" s="500"/>
      <c r="EF72" s="500"/>
      <c r="EG72" s="500"/>
      <c r="EH72" s="500"/>
      <c r="EI72" s="500"/>
      <c r="EJ72" s="500"/>
      <c r="EK72" s="500"/>
      <c r="EL72" s="500"/>
      <c r="EM72" s="500"/>
      <c r="EN72" s="500"/>
      <c r="EO72" s="500"/>
      <c r="EP72" s="500"/>
      <c r="EQ72" s="500"/>
      <c r="ER72" s="500"/>
      <c r="ES72" s="500"/>
      <c r="ET72" s="500"/>
      <c r="EU72" s="500"/>
      <c r="EV72" s="500"/>
      <c r="EW72" s="500"/>
      <c r="EX72" s="500"/>
      <c r="EY72" s="500"/>
      <c r="EZ72" s="500"/>
      <c r="FA72" s="500"/>
      <c r="FB72" s="500"/>
      <c r="FC72" s="500"/>
      <c r="FD72" s="500"/>
      <c r="FE72" s="500"/>
      <c r="FF72" s="500"/>
      <c r="FG72" s="500"/>
      <c r="FH72" s="500"/>
      <c r="FI72" s="500"/>
      <c r="FJ72" s="500"/>
      <c r="FK72" s="500"/>
      <c r="FL72" s="500"/>
      <c r="FM72" s="500"/>
      <c r="FN72" s="500"/>
      <c r="FO72" s="500"/>
      <c r="FP72" s="500"/>
      <c r="FQ72" s="500"/>
      <c r="FR72" s="500"/>
      <c r="FS72" s="500"/>
      <c r="FT72" s="500"/>
      <c r="FU72" s="500"/>
      <c r="FV72" s="500"/>
      <c r="FW72" s="500"/>
      <c r="FX72" s="500"/>
      <c r="FY72" s="500"/>
      <c r="FZ72" s="500"/>
      <c r="GA72" s="500"/>
      <c r="GB72" s="500"/>
      <c r="GC72" s="500"/>
      <c r="GD72" s="500"/>
      <c r="GE72" s="500"/>
      <c r="GF72" s="500"/>
      <c r="GG72" s="500"/>
      <c r="GH72" s="500"/>
      <c r="GI72" s="500"/>
      <c r="GJ72" s="500"/>
      <c r="GK72" s="500"/>
      <c r="GL72" s="500"/>
      <c r="GM72" s="500"/>
      <c r="GN72" s="500"/>
      <c r="GO72" s="500"/>
      <c r="GP72" s="500"/>
      <c r="GQ72" s="500"/>
      <c r="GR72" s="500"/>
      <c r="GS72" s="500"/>
      <c r="GT72" s="500"/>
      <c r="GU72" s="500"/>
      <c r="GV72" s="500"/>
      <c r="GW72" s="500"/>
      <c r="GX72" s="500"/>
      <c r="GY72" s="500"/>
      <c r="GZ72" s="500"/>
      <c r="HA72" s="500"/>
      <c r="HB72" s="500"/>
      <c r="HC72" s="500"/>
      <c r="HD72" s="500"/>
      <c r="HE72" s="500"/>
      <c r="HF72" s="500"/>
      <c r="HG72" s="500"/>
      <c r="HH72" s="500"/>
      <c r="HI72" s="500"/>
      <c r="HJ72" s="500"/>
      <c r="HK72" s="500"/>
      <c r="HL72" s="500"/>
      <c r="HM72" s="500"/>
      <c r="HN72" s="500"/>
      <c r="HO72" s="500"/>
      <c r="HP72" s="500"/>
      <c r="HQ72" s="500"/>
      <c r="HR72" s="500"/>
      <c r="HS72" s="500"/>
      <c r="HT72" s="500"/>
      <c r="HU72" s="500"/>
      <c r="HV72" s="500"/>
      <c r="HW72" s="500"/>
      <c r="HX72" s="500"/>
      <c r="HY72" s="500"/>
      <c r="HZ72" s="500"/>
      <c r="IA72" s="500"/>
      <c r="IB72" s="500"/>
      <c r="IC72" s="500"/>
      <c r="ID72" s="500"/>
      <c r="IE72" s="500"/>
      <c r="IF72" s="500"/>
      <c r="IG72" s="500"/>
      <c r="IH72" s="500"/>
      <c r="II72" s="500"/>
      <c r="IJ72" s="500"/>
      <c r="IK72" s="500"/>
      <c r="IL72" s="500"/>
      <c r="IM72" s="500"/>
      <c r="IN72" s="500"/>
      <c r="IO72" s="500"/>
      <c r="IP72" s="500"/>
    </row>
    <row r="73" spans="1:250" ht="8.25" hidden="1" customHeight="1">
      <c r="A73" s="500"/>
      <c r="B73" s="500"/>
      <c r="C73" s="500"/>
      <c r="D73" s="500"/>
      <c r="E73" s="500"/>
      <c r="F73" s="500"/>
      <c r="G73" s="500"/>
      <c r="H73" s="500"/>
      <c r="I73" s="500"/>
      <c r="J73" s="500"/>
      <c r="K73" s="500"/>
      <c r="L73" s="500"/>
      <c r="M73" s="500"/>
      <c r="N73" s="500"/>
      <c r="O73" s="500"/>
      <c r="P73" s="500"/>
      <c r="Q73" s="500"/>
      <c r="R73" s="500"/>
      <c r="S73" s="500"/>
      <c r="T73" s="500"/>
      <c r="U73" s="500"/>
      <c r="V73" s="500"/>
      <c r="W73" s="500"/>
      <c r="X73" s="500"/>
      <c r="Y73" s="500"/>
      <c r="Z73" s="500"/>
      <c r="AA73" s="500"/>
      <c r="AB73" s="500"/>
      <c r="AC73" s="500"/>
      <c r="AD73" s="500"/>
      <c r="AE73" s="500"/>
      <c r="AF73" s="500"/>
      <c r="AG73" s="500"/>
      <c r="AH73" s="500"/>
      <c r="AI73" s="500"/>
      <c r="AJ73" s="500"/>
      <c r="AK73" s="500"/>
      <c r="AL73" s="500"/>
      <c r="AM73" s="500"/>
      <c r="AN73" s="500"/>
      <c r="AO73" s="500"/>
      <c r="AP73" s="500"/>
      <c r="AQ73" s="500"/>
      <c r="AR73" s="500"/>
      <c r="AS73" s="500"/>
      <c r="AT73" s="500"/>
      <c r="AU73" s="500"/>
      <c r="AV73" s="500"/>
      <c r="AW73" s="500"/>
      <c r="AX73" s="500"/>
      <c r="AY73" s="500"/>
      <c r="AZ73" s="500"/>
      <c r="BA73" s="500"/>
      <c r="BB73" s="500"/>
      <c r="BC73" s="500"/>
      <c r="BD73" s="500"/>
      <c r="BE73" s="500"/>
      <c r="BF73" s="500"/>
      <c r="BG73" s="500"/>
      <c r="BH73" s="500"/>
      <c r="BI73" s="500"/>
      <c r="BJ73" s="500"/>
      <c r="BK73" s="500"/>
      <c r="BL73" s="500"/>
      <c r="BM73" s="500"/>
      <c r="BN73" s="500"/>
      <c r="BO73" s="500"/>
      <c r="BP73" s="500"/>
      <c r="BQ73" s="500"/>
      <c r="BR73" s="500"/>
      <c r="BS73" s="500"/>
      <c r="BT73" s="500"/>
      <c r="BU73" s="500"/>
      <c r="BV73" s="500"/>
      <c r="BW73" s="500"/>
      <c r="BX73" s="500"/>
      <c r="BY73" s="500"/>
      <c r="BZ73" s="500"/>
      <c r="CA73" s="500"/>
      <c r="CB73" s="500"/>
      <c r="CC73" s="500"/>
      <c r="CD73" s="500"/>
      <c r="CE73" s="500"/>
      <c r="CF73" s="500"/>
      <c r="CG73" s="500"/>
      <c r="CH73" s="500"/>
      <c r="CI73" s="500"/>
      <c r="CJ73" s="500"/>
      <c r="CK73" s="500"/>
      <c r="CL73" s="500"/>
      <c r="CM73" s="500"/>
      <c r="CN73" s="500"/>
      <c r="CO73" s="500"/>
      <c r="CP73" s="500"/>
      <c r="CQ73" s="500"/>
      <c r="CR73" s="500"/>
      <c r="CS73" s="500"/>
      <c r="CT73" s="500"/>
      <c r="CU73" s="500"/>
      <c r="CV73" s="500"/>
      <c r="CW73" s="500"/>
      <c r="CX73" s="500"/>
      <c r="CY73" s="500"/>
      <c r="CZ73" s="500"/>
      <c r="DA73" s="500"/>
      <c r="DB73" s="500"/>
      <c r="DC73" s="500"/>
      <c r="DD73" s="500"/>
      <c r="DE73" s="500"/>
      <c r="DF73" s="500"/>
      <c r="DG73" s="500"/>
      <c r="DH73" s="500"/>
      <c r="DI73" s="500"/>
      <c r="DJ73" s="500"/>
      <c r="DK73" s="500"/>
      <c r="DL73" s="500"/>
      <c r="DM73" s="500"/>
      <c r="DN73" s="500"/>
      <c r="DO73" s="500"/>
      <c r="DP73" s="500"/>
      <c r="DQ73" s="500"/>
      <c r="DR73" s="500"/>
      <c r="DS73" s="500"/>
      <c r="DT73" s="500"/>
      <c r="DU73" s="500"/>
      <c r="DV73" s="500"/>
      <c r="DW73" s="500"/>
      <c r="DX73" s="500"/>
      <c r="DY73" s="500"/>
      <c r="DZ73" s="500"/>
      <c r="EA73" s="500"/>
      <c r="EB73" s="500"/>
      <c r="EC73" s="500"/>
      <c r="ED73" s="500"/>
      <c r="EE73" s="500"/>
      <c r="EF73" s="500"/>
      <c r="EG73" s="500"/>
      <c r="EH73" s="500"/>
      <c r="EI73" s="500"/>
      <c r="EJ73" s="500"/>
      <c r="EK73" s="500"/>
      <c r="EL73" s="500"/>
      <c r="EM73" s="500"/>
      <c r="EN73" s="500"/>
      <c r="EO73" s="500"/>
      <c r="EP73" s="500"/>
      <c r="EQ73" s="500"/>
      <c r="ER73" s="500"/>
      <c r="ES73" s="500"/>
      <c r="ET73" s="500"/>
      <c r="EU73" s="500"/>
      <c r="EV73" s="500"/>
      <c r="EW73" s="500"/>
      <c r="EX73" s="500"/>
      <c r="EY73" s="500"/>
      <c r="EZ73" s="500"/>
      <c r="FA73" s="500"/>
      <c r="FB73" s="500"/>
      <c r="FC73" s="500"/>
      <c r="FD73" s="500"/>
      <c r="FE73" s="500"/>
      <c r="FF73" s="500"/>
      <c r="FG73" s="500"/>
      <c r="FH73" s="500"/>
      <c r="FI73" s="500"/>
      <c r="FJ73" s="500"/>
      <c r="FK73" s="500"/>
      <c r="FL73" s="500"/>
      <c r="FM73" s="500"/>
      <c r="FN73" s="500"/>
      <c r="FO73" s="500"/>
      <c r="FP73" s="500"/>
      <c r="FQ73" s="500"/>
      <c r="FR73" s="500"/>
      <c r="FS73" s="500"/>
      <c r="FT73" s="500"/>
      <c r="FU73" s="500"/>
      <c r="FV73" s="500"/>
      <c r="FW73" s="500"/>
      <c r="FX73" s="500"/>
      <c r="FY73" s="500"/>
      <c r="FZ73" s="500"/>
      <c r="GA73" s="500"/>
      <c r="GB73" s="500"/>
      <c r="GC73" s="500"/>
      <c r="GD73" s="500"/>
      <c r="GE73" s="500"/>
      <c r="GF73" s="500"/>
      <c r="GG73" s="500"/>
      <c r="GH73" s="500"/>
      <c r="GI73" s="500"/>
      <c r="GJ73" s="500"/>
      <c r="GK73" s="500"/>
      <c r="GL73" s="500"/>
      <c r="GM73" s="500"/>
      <c r="GN73" s="500"/>
      <c r="GO73" s="500"/>
      <c r="GP73" s="500"/>
      <c r="GQ73" s="500"/>
      <c r="GR73" s="500"/>
      <c r="GS73" s="500"/>
      <c r="GT73" s="500"/>
      <c r="GU73" s="500"/>
      <c r="GV73" s="500"/>
      <c r="GW73" s="500"/>
      <c r="GX73" s="500"/>
      <c r="GY73" s="500"/>
      <c r="GZ73" s="500"/>
      <c r="HA73" s="500"/>
      <c r="HB73" s="500"/>
      <c r="HC73" s="500"/>
      <c r="HD73" s="500"/>
      <c r="HE73" s="500"/>
      <c r="HF73" s="500"/>
      <c r="HG73" s="500"/>
      <c r="HH73" s="500"/>
      <c r="HI73" s="500"/>
      <c r="HJ73" s="500"/>
      <c r="HK73" s="500"/>
      <c r="HL73" s="500"/>
      <c r="HM73" s="500"/>
      <c r="HN73" s="500"/>
      <c r="HO73" s="500"/>
      <c r="HP73" s="500"/>
      <c r="HQ73" s="500"/>
      <c r="HR73" s="500"/>
      <c r="HS73" s="500"/>
      <c r="HT73" s="500"/>
      <c r="HU73" s="500"/>
      <c r="HV73" s="500"/>
      <c r="HW73" s="500"/>
      <c r="HX73" s="500"/>
      <c r="HY73" s="500"/>
      <c r="HZ73" s="500"/>
      <c r="IA73" s="500"/>
      <c r="IB73" s="500"/>
      <c r="IC73" s="500"/>
      <c r="ID73" s="500"/>
      <c r="IE73" s="500"/>
      <c r="IF73" s="500"/>
      <c r="IG73" s="500"/>
      <c r="IH73" s="500"/>
      <c r="II73" s="500"/>
      <c r="IJ73" s="500"/>
      <c r="IK73" s="500"/>
      <c r="IL73" s="500"/>
      <c r="IM73" s="500"/>
      <c r="IN73" s="500"/>
      <c r="IO73" s="500"/>
      <c r="IP73" s="500"/>
    </row>
    <row r="74" spans="1:250" hidden="1">
      <c r="A74" s="500"/>
      <c r="B74" s="500"/>
      <c r="C74" s="500"/>
      <c r="D74" s="500"/>
      <c r="E74" s="500"/>
      <c r="F74" s="500"/>
      <c r="G74" s="500"/>
      <c r="H74" s="500"/>
      <c r="I74" s="500"/>
      <c r="J74" s="500"/>
      <c r="K74" s="500"/>
      <c r="L74" s="500"/>
      <c r="M74" s="500"/>
      <c r="N74" s="500"/>
      <c r="O74" s="500"/>
      <c r="P74" s="500"/>
      <c r="Q74" s="500"/>
      <c r="R74" s="500"/>
      <c r="S74" s="500"/>
      <c r="T74" s="500"/>
      <c r="U74" s="500"/>
      <c r="V74" s="500"/>
      <c r="W74" s="500"/>
      <c r="X74" s="500"/>
      <c r="Y74" s="500"/>
      <c r="Z74" s="500"/>
      <c r="AA74" s="500"/>
      <c r="AB74" s="500"/>
      <c r="AC74" s="500"/>
      <c r="AD74" s="500"/>
      <c r="AE74" s="500"/>
      <c r="AF74" s="500"/>
      <c r="AG74" s="500"/>
      <c r="AH74" s="500"/>
      <c r="AI74" s="500"/>
      <c r="AJ74" s="500"/>
      <c r="AK74" s="500"/>
      <c r="AL74" s="500"/>
      <c r="AM74" s="500"/>
      <c r="AN74" s="500"/>
      <c r="AO74" s="500"/>
      <c r="AP74" s="500"/>
      <c r="AQ74" s="500"/>
      <c r="AR74" s="500"/>
      <c r="AS74" s="500"/>
      <c r="AT74" s="500"/>
      <c r="AU74" s="500"/>
      <c r="AV74" s="500"/>
      <c r="AW74" s="500"/>
      <c r="AX74" s="500"/>
      <c r="AY74" s="500"/>
      <c r="AZ74" s="500"/>
      <c r="BA74" s="500"/>
      <c r="BB74" s="500"/>
      <c r="BC74" s="500"/>
      <c r="BD74" s="500"/>
      <c r="BE74" s="500"/>
      <c r="BF74" s="500"/>
      <c r="BG74" s="500"/>
      <c r="BH74" s="500"/>
      <c r="BI74" s="500"/>
      <c r="BJ74" s="500"/>
      <c r="BK74" s="500"/>
      <c r="BL74" s="500"/>
      <c r="BM74" s="500"/>
      <c r="BN74" s="500"/>
      <c r="BO74" s="500"/>
      <c r="BP74" s="500"/>
      <c r="BQ74" s="500"/>
      <c r="BR74" s="500"/>
      <c r="BS74" s="500"/>
      <c r="BT74" s="500"/>
      <c r="BU74" s="500"/>
      <c r="BV74" s="500"/>
      <c r="BW74" s="500"/>
      <c r="BX74" s="500"/>
      <c r="BY74" s="500"/>
      <c r="BZ74" s="500"/>
      <c r="CA74" s="500"/>
      <c r="CB74" s="500"/>
      <c r="CC74" s="500"/>
      <c r="CD74" s="500"/>
      <c r="CE74" s="500"/>
      <c r="CF74" s="500"/>
      <c r="CG74" s="500"/>
      <c r="CH74" s="500"/>
      <c r="CI74" s="500"/>
      <c r="CJ74" s="500"/>
      <c r="CK74" s="500"/>
      <c r="CL74" s="500"/>
      <c r="CM74" s="500"/>
      <c r="CN74" s="500"/>
      <c r="CO74" s="500"/>
      <c r="CP74" s="500"/>
      <c r="CQ74" s="500"/>
      <c r="CR74" s="500"/>
      <c r="CS74" s="500"/>
      <c r="CT74" s="500"/>
      <c r="CU74" s="500"/>
      <c r="CV74" s="500"/>
      <c r="CW74" s="500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  <c r="DI74" s="500"/>
      <c r="DJ74" s="500"/>
      <c r="DK74" s="500"/>
      <c r="DL74" s="500"/>
      <c r="DM74" s="500"/>
      <c r="DN74" s="500"/>
      <c r="DO74" s="500"/>
      <c r="DP74" s="500"/>
      <c r="DQ74" s="500"/>
      <c r="DR74" s="500"/>
      <c r="DS74" s="500"/>
      <c r="DT74" s="500"/>
      <c r="DU74" s="500"/>
      <c r="DV74" s="500"/>
      <c r="DW74" s="500"/>
      <c r="DX74" s="500"/>
      <c r="DY74" s="500"/>
      <c r="DZ74" s="500"/>
      <c r="EA74" s="500"/>
      <c r="EB74" s="500"/>
      <c r="EC74" s="500"/>
      <c r="ED74" s="500"/>
      <c r="EE74" s="500"/>
      <c r="EF74" s="500"/>
      <c r="EG74" s="500"/>
      <c r="EH74" s="500"/>
      <c r="EI74" s="500"/>
      <c r="EJ74" s="500"/>
      <c r="EK74" s="500"/>
      <c r="EL74" s="500"/>
      <c r="EM74" s="500"/>
      <c r="EN74" s="500"/>
      <c r="EO74" s="500"/>
      <c r="EP74" s="500"/>
      <c r="EQ74" s="500"/>
      <c r="ER74" s="500"/>
      <c r="ES74" s="500"/>
      <c r="ET74" s="500"/>
      <c r="EU74" s="500"/>
      <c r="EV74" s="500"/>
      <c r="EW74" s="500"/>
      <c r="EX74" s="500"/>
      <c r="EY74" s="500"/>
      <c r="EZ74" s="500"/>
      <c r="FA74" s="500"/>
      <c r="FB74" s="500"/>
      <c r="FC74" s="500"/>
      <c r="FD74" s="500"/>
      <c r="FE74" s="500"/>
      <c r="FF74" s="500"/>
      <c r="FG74" s="500"/>
      <c r="FH74" s="500"/>
      <c r="FI74" s="500"/>
      <c r="FJ74" s="500"/>
      <c r="FK74" s="500"/>
      <c r="FL74" s="500"/>
      <c r="FM74" s="500"/>
      <c r="FN74" s="500"/>
      <c r="FO74" s="500"/>
      <c r="FP74" s="500"/>
      <c r="FQ74" s="500"/>
      <c r="FR74" s="500"/>
      <c r="FS74" s="500"/>
      <c r="FT74" s="500"/>
      <c r="FU74" s="500"/>
      <c r="FV74" s="500"/>
      <c r="FW74" s="500"/>
      <c r="FX74" s="500"/>
      <c r="FY74" s="500"/>
      <c r="FZ74" s="500"/>
      <c r="GA74" s="500"/>
      <c r="GB74" s="500"/>
      <c r="GC74" s="500"/>
      <c r="GD74" s="500"/>
      <c r="GE74" s="500"/>
      <c r="GF74" s="500"/>
      <c r="GG74" s="500"/>
      <c r="GH74" s="500"/>
      <c r="GI74" s="500"/>
      <c r="GJ74" s="500"/>
      <c r="GK74" s="500"/>
      <c r="GL74" s="500"/>
      <c r="GM74" s="500"/>
      <c r="GN74" s="500"/>
      <c r="GO74" s="500"/>
      <c r="GP74" s="500"/>
      <c r="GQ74" s="500"/>
      <c r="GR74" s="500"/>
      <c r="GS74" s="500"/>
      <c r="GT74" s="500"/>
      <c r="GU74" s="500"/>
      <c r="GV74" s="500"/>
      <c r="GW74" s="500"/>
      <c r="GX74" s="500"/>
      <c r="GY74" s="500"/>
      <c r="GZ74" s="500"/>
      <c r="HA74" s="500"/>
      <c r="HB74" s="500"/>
      <c r="HC74" s="500"/>
      <c r="HD74" s="500"/>
      <c r="HE74" s="500"/>
      <c r="HF74" s="500"/>
      <c r="HG74" s="500"/>
      <c r="HH74" s="500"/>
      <c r="HI74" s="500"/>
      <c r="HJ74" s="500"/>
      <c r="HK74" s="500"/>
      <c r="HL74" s="500"/>
      <c r="HM74" s="500"/>
      <c r="HN74" s="500"/>
      <c r="HO74" s="500"/>
      <c r="HP74" s="500"/>
      <c r="HQ74" s="500"/>
      <c r="HR74" s="500"/>
      <c r="HS74" s="500"/>
      <c r="HT74" s="500"/>
      <c r="HU74" s="500"/>
      <c r="HV74" s="500"/>
      <c r="HW74" s="500"/>
      <c r="HX74" s="500"/>
      <c r="HY74" s="500"/>
      <c r="HZ74" s="500"/>
      <c r="IA74" s="500"/>
      <c r="IB74" s="500"/>
      <c r="IC74" s="500"/>
      <c r="ID74" s="500"/>
      <c r="IE74" s="500"/>
      <c r="IF74" s="500"/>
      <c r="IG74" s="500"/>
      <c r="IH74" s="500"/>
      <c r="II74" s="500"/>
      <c r="IJ74" s="500"/>
      <c r="IK74" s="500"/>
      <c r="IL74" s="500"/>
      <c r="IM74" s="500"/>
      <c r="IN74" s="500"/>
      <c r="IO74" s="500"/>
      <c r="IP74" s="500"/>
    </row>
    <row r="75" spans="1:250" hidden="1">
      <c r="A75" s="500"/>
      <c r="B75" s="500"/>
      <c r="C75" s="500"/>
      <c r="D75" s="500"/>
      <c r="E75" s="500"/>
      <c r="F75" s="500"/>
      <c r="G75" s="500"/>
      <c r="H75" s="500"/>
      <c r="I75" s="500"/>
      <c r="J75" s="500"/>
      <c r="K75" s="500"/>
      <c r="L75" s="500"/>
      <c r="M75" s="500"/>
      <c r="N75" s="500"/>
      <c r="O75" s="500"/>
      <c r="P75" s="500"/>
      <c r="Q75" s="500"/>
      <c r="R75" s="500"/>
      <c r="S75" s="500"/>
      <c r="T75" s="500"/>
      <c r="U75" s="500"/>
      <c r="V75" s="500"/>
      <c r="W75" s="500"/>
      <c r="X75" s="500"/>
      <c r="Y75" s="500"/>
      <c r="Z75" s="500"/>
      <c r="AA75" s="500"/>
      <c r="AB75" s="500"/>
      <c r="AC75" s="500"/>
      <c r="AD75" s="500"/>
      <c r="AE75" s="500"/>
      <c r="AF75" s="500"/>
      <c r="AG75" s="500"/>
      <c r="AH75" s="500"/>
      <c r="AI75" s="500"/>
      <c r="AJ75" s="500"/>
      <c r="AK75" s="500"/>
      <c r="AL75" s="500"/>
      <c r="AM75" s="500"/>
      <c r="AN75" s="500"/>
      <c r="AO75" s="500"/>
      <c r="AP75" s="500"/>
      <c r="AQ75" s="500"/>
      <c r="AR75" s="500"/>
      <c r="AS75" s="500"/>
      <c r="AT75" s="500"/>
      <c r="AU75" s="500"/>
      <c r="AV75" s="500"/>
      <c r="AW75" s="500"/>
      <c r="AX75" s="500"/>
      <c r="AY75" s="500"/>
      <c r="AZ75" s="500"/>
      <c r="BA75" s="500"/>
      <c r="BB75" s="500"/>
      <c r="BC75" s="500"/>
      <c r="BD75" s="500"/>
      <c r="BE75" s="500"/>
      <c r="BF75" s="500"/>
      <c r="BG75" s="500"/>
      <c r="BH75" s="500"/>
      <c r="BI75" s="500"/>
      <c r="BJ75" s="500"/>
      <c r="BK75" s="500"/>
      <c r="BL75" s="500"/>
      <c r="BM75" s="500"/>
      <c r="BN75" s="500"/>
      <c r="BO75" s="500"/>
      <c r="BP75" s="500"/>
      <c r="BQ75" s="500"/>
      <c r="BR75" s="500"/>
      <c r="BS75" s="500"/>
      <c r="BT75" s="500"/>
      <c r="BU75" s="500"/>
      <c r="BV75" s="500"/>
      <c r="BW75" s="500"/>
      <c r="BX75" s="500"/>
      <c r="BY75" s="500"/>
      <c r="BZ75" s="500"/>
      <c r="CA75" s="500"/>
      <c r="CB75" s="500"/>
      <c r="CC75" s="500"/>
      <c r="CD75" s="500"/>
      <c r="CE75" s="500"/>
      <c r="CF75" s="500"/>
      <c r="CG75" s="500"/>
      <c r="CH75" s="500"/>
      <c r="CI75" s="500"/>
      <c r="CJ75" s="500"/>
      <c r="CK75" s="500"/>
      <c r="CL75" s="500"/>
      <c r="CM75" s="500"/>
      <c r="CN75" s="500"/>
      <c r="CO75" s="500"/>
      <c r="CP75" s="500"/>
      <c r="CQ75" s="500"/>
      <c r="CR75" s="500"/>
      <c r="CS75" s="500"/>
      <c r="CT75" s="500"/>
      <c r="CU75" s="500"/>
      <c r="CV75" s="500"/>
      <c r="CW75" s="500"/>
      <c r="CX75" s="500"/>
      <c r="CY75" s="500"/>
      <c r="CZ75" s="500"/>
      <c r="DA75" s="500"/>
      <c r="DB75" s="500"/>
      <c r="DC75" s="500"/>
      <c r="DD75" s="500"/>
      <c r="DE75" s="500"/>
      <c r="DF75" s="500"/>
      <c r="DG75" s="500"/>
      <c r="DH75" s="500"/>
      <c r="DI75" s="500"/>
      <c r="DJ75" s="500"/>
      <c r="DK75" s="500"/>
      <c r="DL75" s="500"/>
      <c r="DM75" s="500"/>
      <c r="DN75" s="500"/>
      <c r="DO75" s="500"/>
      <c r="DP75" s="500"/>
      <c r="DQ75" s="500"/>
      <c r="DR75" s="500"/>
      <c r="DS75" s="500"/>
      <c r="DT75" s="500"/>
      <c r="DU75" s="500"/>
      <c r="DV75" s="500"/>
      <c r="DW75" s="500"/>
      <c r="DX75" s="500"/>
      <c r="DY75" s="500"/>
      <c r="DZ75" s="500"/>
      <c r="EA75" s="500"/>
      <c r="EB75" s="500"/>
      <c r="EC75" s="500"/>
      <c r="ED75" s="500"/>
      <c r="EE75" s="500"/>
      <c r="EF75" s="500"/>
      <c r="EG75" s="500"/>
      <c r="EH75" s="500"/>
      <c r="EI75" s="500"/>
      <c r="EJ75" s="500"/>
      <c r="EK75" s="500"/>
      <c r="EL75" s="500"/>
      <c r="EM75" s="500"/>
      <c r="EN75" s="500"/>
      <c r="EO75" s="500"/>
      <c r="EP75" s="500"/>
      <c r="EQ75" s="500"/>
      <c r="ER75" s="500"/>
      <c r="ES75" s="500"/>
      <c r="ET75" s="500"/>
      <c r="EU75" s="500"/>
      <c r="EV75" s="500"/>
      <c r="EW75" s="500"/>
      <c r="EX75" s="500"/>
      <c r="EY75" s="500"/>
      <c r="EZ75" s="500"/>
      <c r="FA75" s="500"/>
      <c r="FB75" s="500"/>
      <c r="FC75" s="500"/>
      <c r="FD75" s="500"/>
      <c r="FE75" s="500"/>
      <c r="FF75" s="500"/>
      <c r="FG75" s="500"/>
      <c r="FH75" s="500"/>
      <c r="FI75" s="500"/>
      <c r="FJ75" s="500"/>
      <c r="FK75" s="500"/>
      <c r="FL75" s="500"/>
      <c r="FM75" s="500"/>
      <c r="FN75" s="500"/>
      <c r="FO75" s="500"/>
      <c r="FP75" s="500"/>
      <c r="FQ75" s="500"/>
      <c r="FR75" s="500"/>
      <c r="FS75" s="500"/>
      <c r="FT75" s="500"/>
      <c r="FU75" s="500"/>
      <c r="FV75" s="500"/>
      <c r="FW75" s="500"/>
      <c r="FX75" s="500"/>
      <c r="FY75" s="500"/>
      <c r="FZ75" s="500"/>
      <c r="GA75" s="500"/>
      <c r="GB75" s="500"/>
      <c r="GC75" s="500"/>
      <c r="GD75" s="500"/>
      <c r="GE75" s="500"/>
      <c r="GF75" s="500"/>
      <c r="GG75" s="500"/>
      <c r="GH75" s="500"/>
      <c r="GI75" s="500"/>
      <c r="GJ75" s="500"/>
      <c r="GK75" s="500"/>
      <c r="GL75" s="500"/>
      <c r="GM75" s="500"/>
      <c r="GN75" s="500"/>
      <c r="GO75" s="500"/>
      <c r="GP75" s="500"/>
      <c r="GQ75" s="500"/>
      <c r="GR75" s="500"/>
      <c r="GS75" s="500"/>
      <c r="GT75" s="500"/>
      <c r="GU75" s="500"/>
      <c r="GV75" s="500"/>
      <c r="GW75" s="500"/>
      <c r="GX75" s="500"/>
      <c r="GY75" s="500"/>
      <c r="GZ75" s="500"/>
      <c r="HA75" s="500"/>
      <c r="HB75" s="500"/>
      <c r="HC75" s="500"/>
      <c r="HD75" s="500"/>
      <c r="HE75" s="500"/>
      <c r="HF75" s="500"/>
      <c r="HG75" s="500"/>
      <c r="HH75" s="500"/>
      <c r="HI75" s="500"/>
      <c r="HJ75" s="500"/>
      <c r="HK75" s="500"/>
      <c r="HL75" s="500"/>
      <c r="HM75" s="500"/>
      <c r="HN75" s="500"/>
      <c r="HO75" s="500"/>
      <c r="HP75" s="500"/>
      <c r="HQ75" s="500"/>
      <c r="HR75" s="500"/>
      <c r="HS75" s="500"/>
      <c r="HT75" s="500"/>
      <c r="HU75" s="500"/>
      <c r="HV75" s="500"/>
      <c r="HW75" s="500"/>
      <c r="HX75" s="500"/>
      <c r="HY75" s="500"/>
      <c r="HZ75" s="500"/>
      <c r="IA75" s="500"/>
      <c r="IB75" s="500"/>
      <c r="IC75" s="500"/>
      <c r="ID75" s="500"/>
      <c r="IE75" s="500"/>
      <c r="IF75" s="500"/>
      <c r="IG75" s="500"/>
      <c r="IH75" s="500"/>
      <c r="II75" s="500"/>
      <c r="IJ75" s="500"/>
      <c r="IK75" s="500"/>
      <c r="IL75" s="500"/>
      <c r="IM75" s="500"/>
      <c r="IN75" s="500"/>
      <c r="IO75" s="500"/>
      <c r="IP75" s="500"/>
    </row>
    <row r="76" spans="1:250" hidden="1">
      <c r="A76" s="500"/>
      <c r="B76" s="500"/>
      <c r="C76" s="500"/>
      <c r="D76" s="500"/>
      <c r="E76" s="500"/>
      <c r="F76" s="500"/>
      <c r="G76" s="500"/>
      <c r="H76" s="500"/>
      <c r="I76" s="500"/>
      <c r="J76" s="500"/>
      <c r="K76" s="500"/>
      <c r="L76" s="500"/>
      <c r="M76" s="500"/>
      <c r="N76" s="500"/>
      <c r="O76" s="500"/>
      <c r="P76" s="500"/>
      <c r="Q76" s="500"/>
      <c r="R76" s="500"/>
      <c r="S76" s="500"/>
      <c r="T76" s="500"/>
      <c r="U76" s="500"/>
      <c r="V76" s="500"/>
      <c r="W76" s="500"/>
      <c r="X76" s="500"/>
      <c r="Y76" s="500"/>
      <c r="Z76" s="500"/>
      <c r="AA76" s="500"/>
      <c r="AB76" s="500"/>
      <c r="AC76" s="500"/>
      <c r="AD76" s="500"/>
      <c r="AE76" s="500"/>
      <c r="AF76" s="500"/>
      <c r="AG76" s="500"/>
      <c r="AH76" s="500"/>
      <c r="AI76" s="500"/>
      <c r="AJ76" s="500"/>
      <c r="AK76" s="500"/>
      <c r="AL76" s="500"/>
      <c r="AM76" s="500"/>
      <c r="AN76" s="500"/>
      <c r="AO76" s="500"/>
      <c r="AP76" s="500"/>
      <c r="AQ76" s="500"/>
      <c r="AR76" s="500"/>
      <c r="AS76" s="500"/>
      <c r="AT76" s="500"/>
      <c r="AU76" s="500"/>
      <c r="AV76" s="500"/>
      <c r="AW76" s="500"/>
      <c r="AX76" s="500"/>
      <c r="AY76" s="500"/>
      <c r="AZ76" s="500"/>
      <c r="BA76" s="500"/>
      <c r="BB76" s="500"/>
      <c r="BC76" s="500"/>
      <c r="BD76" s="500"/>
      <c r="BE76" s="500"/>
      <c r="BF76" s="500"/>
      <c r="BG76" s="500"/>
      <c r="BH76" s="500"/>
      <c r="BI76" s="500"/>
      <c r="BJ76" s="500"/>
      <c r="BK76" s="500"/>
      <c r="BL76" s="500"/>
      <c r="BM76" s="500"/>
      <c r="BN76" s="500"/>
      <c r="BO76" s="500"/>
      <c r="BP76" s="500"/>
      <c r="BQ76" s="500"/>
      <c r="BR76" s="500"/>
      <c r="BS76" s="500"/>
      <c r="BT76" s="500"/>
      <c r="BU76" s="500"/>
      <c r="BV76" s="500"/>
      <c r="BW76" s="500"/>
      <c r="BX76" s="500"/>
      <c r="BY76" s="500"/>
      <c r="BZ76" s="500"/>
      <c r="CA76" s="500"/>
      <c r="CB76" s="500"/>
      <c r="CC76" s="500"/>
      <c r="CD76" s="500"/>
      <c r="CE76" s="500"/>
      <c r="CF76" s="500"/>
      <c r="CG76" s="500"/>
      <c r="CH76" s="500"/>
      <c r="CI76" s="500"/>
      <c r="CJ76" s="500"/>
      <c r="CK76" s="500"/>
      <c r="CL76" s="500"/>
      <c r="CM76" s="500"/>
      <c r="CN76" s="500"/>
      <c r="CO76" s="500"/>
      <c r="CP76" s="500"/>
      <c r="CQ76" s="500"/>
      <c r="CR76" s="500"/>
      <c r="CS76" s="500"/>
      <c r="CT76" s="500"/>
      <c r="CU76" s="500"/>
      <c r="CV76" s="500"/>
      <c r="CW76" s="500"/>
      <c r="CX76" s="500"/>
      <c r="CY76" s="500"/>
      <c r="CZ76" s="500"/>
      <c r="DA76" s="500"/>
      <c r="DB76" s="500"/>
      <c r="DC76" s="500"/>
      <c r="DD76" s="500"/>
      <c r="DE76" s="500"/>
      <c r="DF76" s="500"/>
      <c r="DG76" s="500"/>
      <c r="DH76" s="500"/>
      <c r="DI76" s="500"/>
      <c r="DJ76" s="500"/>
      <c r="DK76" s="500"/>
      <c r="DL76" s="500"/>
      <c r="DM76" s="500"/>
      <c r="DN76" s="500"/>
      <c r="DO76" s="500"/>
      <c r="DP76" s="500"/>
      <c r="DQ76" s="500"/>
      <c r="DR76" s="500"/>
      <c r="DS76" s="500"/>
      <c r="DT76" s="500"/>
      <c r="DU76" s="500"/>
      <c r="DV76" s="500"/>
      <c r="DW76" s="500"/>
      <c r="DX76" s="500"/>
      <c r="DY76" s="500"/>
      <c r="DZ76" s="500"/>
      <c r="EA76" s="500"/>
      <c r="EB76" s="500"/>
      <c r="EC76" s="500"/>
      <c r="ED76" s="500"/>
      <c r="EE76" s="500"/>
      <c r="EF76" s="500"/>
      <c r="EG76" s="500"/>
      <c r="EH76" s="500"/>
      <c r="EI76" s="500"/>
      <c r="EJ76" s="500"/>
      <c r="EK76" s="500"/>
      <c r="EL76" s="500"/>
      <c r="EM76" s="500"/>
      <c r="EN76" s="500"/>
      <c r="EO76" s="500"/>
      <c r="EP76" s="500"/>
      <c r="EQ76" s="500"/>
      <c r="ER76" s="500"/>
      <c r="ES76" s="500"/>
      <c r="ET76" s="500"/>
      <c r="EU76" s="500"/>
      <c r="EV76" s="500"/>
      <c r="EW76" s="500"/>
      <c r="EX76" s="500"/>
      <c r="EY76" s="500"/>
      <c r="EZ76" s="500"/>
      <c r="FA76" s="500"/>
      <c r="FB76" s="500"/>
      <c r="FC76" s="500"/>
      <c r="FD76" s="500"/>
      <c r="FE76" s="500"/>
      <c r="FF76" s="500"/>
      <c r="FG76" s="500"/>
      <c r="FH76" s="500"/>
      <c r="FI76" s="500"/>
      <c r="FJ76" s="500"/>
      <c r="FK76" s="500"/>
      <c r="FL76" s="500"/>
      <c r="FM76" s="500"/>
      <c r="FN76" s="500"/>
      <c r="FO76" s="500"/>
      <c r="FP76" s="500"/>
      <c r="FQ76" s="500"/>
      <c r="FR76" s="500"/>
      <c r="FS76" s="500"/>
      <c r="FT76" s="500"/>
      <c r="FU76" s="500"/>
      <c r="FV76" s="500"/>
      <c r="FW76" s="500"/>
      <c r="FX76" s="500"/>
      <c r="FY76" s="500"/>
      <c r="FZ76" s="500"/>
      <c r="GA76" s="500"/>
      <c r="GB76" s="500"/>
      <c r="GC76" s="500"/>
      <c r="GD76" s="500"/>
      <c r="GE76" s="500"/>
      <c r="GF76" s="500"/>
      <c r="GG76" s="500"/>
      <c r="GH76" s="500"/>
      <c r="GI76" s="500"/>
      <c r="GJ76" s="500"/>
      <c r="GK76" s="500"/>
      <c r="GL76" s="500"/>
      <c r="GM76" s="500"/>
      <c r="GN76" s="500"/>
      <c r="GO76" s="500"/>
      <c r="GP76" s="500"/>
      <c r="GQ76" s="500"/>
      <c r="GR76" s="500"/>
      <c r="GS76" s="500"/>
      <c r="GT76" s="500"/>
      <c r="GU76" s="500"/>
      <c r="GV76" s="500"/>
      <c r="GW76" s="500"/>
      <c r="GX76" s="500"/>
      <c r="GY76" s="500"/>
      <c r="GZ76" s="500"/>
      <c r="HA76" s="500"/>
      <c r="HB76" s="500"/>
      <c r="HC76" s="500"/>
      <c r="HD76" s="500"/>
      <c r="HE76" s="500"/>
      <c r="HF76" s="500"/>
      <c r="HG76" s="500"/>
      <c r="HH76" s="500"/>
      <c r="HI76" s="500"/>
      <c r="HJ76" s="500"/>
      <c r="HK76" s="500"/>
      <c r="HL76" s="500"/>
      <c r="HM76" s="500"/>
      <c r="HN76" s="500"/>
      <c r="HO76" s="500"/>
      <c r="HP76" s="500"/>
      <c r="HQ76" s="500"/>
      <c r="HR76" s="500"/>
      <c r="HS76" s="500"/>
      <c r="HT76" s="500"/>
      <c r="HU76" s="500"/>
      <c r="HV76" s="500"/>
      <c r="HW76" s="500"/>
      <c r="HX76" s="500"/>
      <c r="HY76" s="500"/>
      <c r="HZ76" s="500"/>
      <c r="IA76" s="500"/>
      <c r="IB76" s="500"/>
      <c r="IC76" s="500"/>
      <c r="ID76" s="500"/>
      <c r="IE76" s="500"/>
      <c r="IF76" s="500"/>
      <c r="IG76" s="500"/>
      <c r="IH76" s="500"/>
      <c r="II76" s="500"/>
      <c r="IJ76" s="500"/>
      <c r="IK76" s="500"/>
      <c r="IL76" s="500"/>
      <c r="IM76" s="500"/>
      <c r="IN76" s="500"/>
      <c r="IO76" s="500"/>
      <c r="IP76" s="500"/>
    </row>
    <row r="77" spans="1:250" hidden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500"/>
      <c r="S77" s="500"/>
      <c r="T77" s="500"/>
      <c r="U77" s="500"/>
      <c r="V77" s="500"/>
      <c r="W77" s="500"/>
      <c r="X77" s="500"/>
      <c r="Y77" s="500"/>
      <c r="Z77" s="500"/>
      <c r="AA77" s="500"/>
      <c r="AB77" s="500"/>
      <c r="AC77" s="500"/>
      <c r="AD77" s="500"/>
      <c r="AE77" s="500"/>
      <c r="AF77" s="500"/>
      <c r="AG77" s="500"/>
      <c r="AH77" s="500"/>
      <c r="AI77" s="500"/>
      <c r="AJ77" s="500"/>
      <c r="AK77" s="500"/>
      <c r="AL77" s="500"/>
      <c r="AM77" s="500"/>
      <c r="AN77" s="500"/>
      <c r="AO77" s="500"/>
      <c r="AP77" s="500"/>
      <c r="AQ77" s="500"/>
      <c r="AR77" s="500"/>
      <c r="AS77" s="500"/>
      <c r="AT77" s="500"/>
      <c r="AU77" s="500"/>
      <c r="AV77" s="500"/>
      <c r="AW77" s="500"/>
      <c r="AX77" s="500"/>
      <c r="AY77" s="500"/>
      <c r="AZ77" s="500"/>
      <c r="BA77" s="500"/>
      <c r="BB77" s="500"/>
      <c r="BC77" s="500"/>
      <c r="BD77" s="500"/>
      <c r="BE77" s="500"/>
      <c r="BF77" s="500"/>
      <c r="BG77" s="500"/>
      <c r="BH77" s="500"/>
      <c r="BI77" s="500"/>
      <c r="BJ77" s="500"/>
      <c r="BK77" s="500"/>
      <c r="BL77" s="500"/>
      <c r="BM77" s="500"/>
      <c r="BN77" s="500"/>
      <c r="BO77" s="500"/>
      <c r="BP77" s="500"/>
      <c r="BQ77" s="500"/>
      <c r="BR77" s="500"/>
      <c r="BS77" s="500"/>
      <c r="BT77" s="500"/>
      <c r="BU77" s="500"/>
      <c r="BV77" s="500"/>
      <c r="BW77" s="500"/>
      <c r="BX77" s="500"/>
      <c r="BY77" s="500"/>
      <c r="BZ77" s="500"/>
      <c r="CA77" s="500"/>
      <c r="CB77" s="500"/>
      <c r="CC77" s="500"/>
      <c r="CD77" s="500"/>
      <c r="CE77" s="500"/>
      <c r="CF77" s="500"/>
      <c r="CG77" s="500"/>
      <c r="CH77" s="500"/>
      <c r="CI77" s="500"/>
      <c r="CJ77" s="500"/>
      <c r="CK77" s="500"/>
      <c r="CL77" s="500"/>
      <c r="CM77" s="500"/>
      <c r="CN77" s="500"/>
      <c r="CO77" s="500"/>
      <c r="CP77" s="500"/>
      <c r="CQ77" s="500"/>
      <c r="CR77" s="500"/>
      <c r="CS77" s="500"/>
      <c r="CT77" s="500"/>
      <c r="CU77" s="500"/>
      <c r="CV77" s="500"/>
      <c r="CW77" s="500"/>
      <c r="CX77" s="500"/>
      <c r="CY77" s="500"/>
      <c r="CZ77" s="500"/>
      <c r="DA77" s="500"/>
      <c r="DB77" s="500"/>
      <c r="DC77" s="500"/>
      <c r="DD77" s="500"/>
      <c r="DE77" s="500"/>
      <c r="DF77" s="500"/>
      <c r="DG77" s="500"/>
      <c r="DH77" s="500"/>
      <c r="DI77" s="500"/>
      <c r="DJ77" s="500"/>
      <c r="DK77" s="500"/>
      <c r="DL77" s="500"/>
      <c r="DM77" s="500"/>
      <c r="DN77" s="500"/>
      <c r="DO77" s="500"/>
      <c r="DP77" s="500"/>
      <c r="DQ77" s="500"/>
      <c r="DR77" s="500"/>
      <c r="DS77" s="500"/>
      <c r="DT77" s="500"/>
      <c r="DU77" s="500"/>
      <c r="DV77" s="500"/>
      <c r="DW77" s="500"/>
      <c r="DX77" s="500"/>
      <c r="DY77" s="500"/>
      <c r="DZ77" s="500"/>
      <c r="EA77" s="500"/>
      <c r="EB77" s="500"/>
      <c r="EC77" s="500"/>
      <c r="ED77" s="500"/>
      <c r="EE77" s="500"/>
      <c r="EF77" s="500"/>
      <c r="EG77" s="500"/>
      <c r="EH77" s="500"/>
      <c r="EI77" s="500"/>
      <c r="EJ77" s="500"/>
      <c r="EK77" s="500"/>
      <c r="EL77" s="500"/>
      <c r="EM77" s="500"/>
      <c r="EN77" s="500"/>
      <c r="EO77" s="500"/>
      <c r="EP77" s="500"/>
      <c r="EQ77" s="500"/>
      <c r="ER77" s="500"/>
      <c r="ES77" s="500"/>
      <c r="ET77" s="500"/>
      <c r="EU77" s="500"/>
      <c r="EV77" s="500"/>
      <c r="EW77" s="500"/>
      <c r="EX77" s="500"/>
      <c r="EY77" s="500"/>
      <c r="EZ77" s="500"/>
      <c r="FA77" s="500"/>
      <c r="FB77" s="500"/>
      <c r="FC77" s="500"/>
      <c r="FD77" s="500"/>
      <c r="FE77" s="500"/>
      <c r="FF77" s="500"/>
      <c r="FG77" s="500"/>
      <c r="FH77" s="500"/>
      <c r="FI77" s="500"/>
      <c r="FJ77" s="500"/>
      <c r="FK77" s="500"/>
      <c r="FL77" s="500"/>
      <c r="FM77" s="500"/>
      <c r="FN77" s="500"/>
      <c r="FO77" s="500"/>
      <c r="FP77" s="500"/>
      <c r="FQ77" s="500"/>
      <c r="FR77" s="500"/>
      <c r="FS77" s="500"/>
      <c r="FT77" s="500"/>
      <c r="FU77" s="500"/>
      <c r="FV77" s="500"/>
      <c r="FW77" s="500"/>
      <c r="FX77" s="500"/>
      <c r="FY77" s="500"/>
      <c r="FZ77" s="500"/>
      <c r="GA77" s="500"/>
      <c r="GB77" s="500"/>
      <c r="GC77" s="500"/>
      <c r="GD77" s="500"/>
      <c r="GE77" s="500"/>
      <c r="GF77" s="500"/>
      <c r="GG77" s="500"/>
      <c r="GH77" s="500"/>
      <c r="GI77" s="500"/>
      <c r="GJ77" s="500"/>
      <c r="GK77" s="500"/>
      <c r="GL77" s="500"/>
      <c r="GM77" s="500"/>
      <c r="GN77" s="500"/>
      <c r="GO77" s="500"/>
      <c r="GP77" s="500"/>
      <c r="GQ77" s="500"/>
      <c r="GR77" s="500"/>
      <c r="GS77" s="500"/>
      <c r="GT77" s="500"/>
      <c r="GU77" s="500"/>
      <c r="GV77" s="500"/>
      <c r="GW77" s="500"/>
      <c r="GX77" s="500"/>
      <c r="GY77" s="500"/>
      <c r="GZ77" s="500"/>
      <c r="HA77" s="500"/>
      <c r="HB77" s="500"/>
      <c r="HC77" s="500"/>
      <c r="HD77" s="500"/>
      <c r="HE77" s="500"/>
      <c r="HF77" s="500"/>
      <c r="HG77" s="500"/>
      <c r="HH77" s="500"/>
      <c r="HI77" s="500"/>
      <c r="HJ77" s="500"/>
      <c r="HK77" s="500"/>
      <c r="HL77" s="500"/>
      <c r="HM77" s="500"/>
      <c r="HN77" s="500"/>
      <c r="HO77" s="500"/>
      <c r="HP77" s="500"/>
      <c r="HQ77" s="500"/>
      <c r="HR77" s="500"/>
      <c r="HS77" s="500"/>
      <c r="HT77" s="500"/>
      <c r="HU77" s="500"/>
      <c r="HV77" s="500"/>
      <c r="HW77" s="500"/>
      <c r="HX77" s="500"/>
      <c r="HY77" s="500"/>
      <c r="HZ77" s="500"/>
      <c r="IA77" s="500"/>
      <c r="IB77" s="500"/>
      <c r="IC77" s="500"/>
      <c r="ID77" s="500"/>
      <c r="IE77" s="500"/>
      <c r="IF77" s="500"/>
      <c r="IG77" s="500"/>
      <c r="IH77" s="500"/>
      <c r="II77" s="500"/>
      <c r="IJ77" s="500"/>
      <c r="IK77" s="500"/>
      <c r="IL77" s="500"/>
      <c r="IM77" s="500"/>
      <c r="IN77" s="500"/>
      <c r="IO77" s="500"/>
      <c r="IP77" s="500"/>
    </row>
    <row r="78" spans="1:250" hidden="1">
      <c r="A78" s="500"/>
      <c r="B78" s="500"/>
      <c r="C78" s="500"/>
      <c r="D78" s="500"/>
      <c r="E78" s="500"/>
      <c r="F78" s="500"/>
      <c r="G78" s="500"/>
      <c r="H78" s="500"/>
      <c r="I78" s="500"/>
      <c r="J78" s="500"/>
      <c r="K78" s="500"/>
      <c r="L78" s="500"/>
      <c r="M78" s="500"/>
      <c r="N78" s="500"/>
      <c r="O78" s="500"/>
      <c r="P78" s="500"/>
      <c r="Q78" s="500"/>
      <c r="R78" s="500"/>
      <c r="S78" s="500"/>
      <c r="T78" s="500"/>
      <c r="U78" s="500"/>
      <c r="V78" s="500"/>
      <c r="W78" s="500"/>
      <c r="X78" s="500"/>
      <c r="Y78" s="500"/>
      <c r="Z78" s="500"/>
      <c r="AA78" s="500"/>
      <c r="AB78" s="500"/>
      <c r="AC78" s="500"/>
      <c r="AD78" s="500"/>
      <c r="AE78" s="500"/>
      <c r="AF78" s="500"/>
      <c r="AG78" s="500"/>
      <c r="AH78" s="500"/>
      <c r="AI78" s="500"/>
      <c r="AJ78" s="500"/>
      <c r="AK78" s="500"/>
      <c r="AL78" s="500"/>
      <c r="AM78" s="500"/>
      <c r="AN78" s="500"/>
      <c r="AO78" s="500"/>
      <c r="AP78" s="500"/>
      <c r="AQ78" s="500"/>
      <c r="AR78" s="500"/>
      <c r="AS78" s="500"/>
      <c r="AT78" s="500"/>
      <c r="AU78" s="500"/>
      <c r="AV78" s="500"/>
      <c r="AW78" s="500"/>
      <c r="AX78" s="500"/>
      <c r="AY78" s="500"/>
      <c r="AZ78" s="500"/>
      <c r="BA78" s="500"/>
      <c r="BB78" s="500"/>
      <c r="BC78" s="500"/>
      <c r="BD78" s="500"/>
      <c r="BE78" s="500"/>
      <c r="BF78" s="500"/>
      <c r="BG78" s="500"/>
      <c r="BH78" s="500"/>
      <c r="BI78" s="500"/>
      <c r="BJ78" s="500"/>
      <c r="BK78" s="500"/>
      <c r="BL78" s="500"/>
      <c r="BM78" s="500"/>
      <c r="BN78" s="500"/>
      <c r="BO78" s="500"/>
      <c r="BP78" s="500"/>
      <c r="BQ78" s="500"/>
      <c r="BR78" s="500"/>
      <c r="BS78" s="500"/>
      <c r="BT78" s="500"/>
      <c r="BU78" s="500"/>
      <c r="BV78" s="500"/>
      <c r="BW78" s="500"/>
      <c r="BX78" s="500"/>
      <c r="BY78" s="500"/>
      <c r="BZ78" s="500"/>
      <c r="CA78" s="500"/>
      <c r="CB78" s="500"/>
      <c r="CC78" s="500"/>
      <c r="CD78" s="500"/>
      <c r="CE78" s="500"/>
      <c r="CF78" s="500"/>
      <c r="CG78" s="500"/>
      <c r="CH78" s="500"/>
      <c r="CI78" s="500"/>
      <c r="CJ78" s="500"/>
      <c r="CK78" s="500"/>
      <c r="CL78" s="500"/>
      <c r="CM78" s="500"/>
      <c r="CN78" s="500"/>
      <c r="CO78" s="500"/>
      <c r="CP78" s="500"/>
      <c r="CQ78" s="500"/>
      <c r="CR78" s="500"/>
      <c r="CS78" s="500"/>
      <c r="CT78" s="500"/>
      <c r="CU78" s="500"/>
      <c r="CV78" s="500"/>
      <c r="CW78" s="500"/>
      <c r="CX78" s="500"/>
      <c r="CY78" s="500"/>
      <c r="CZ78" s="500"/>
      <c r="DA78" s="500"/>
      <c r="DB78" s="500"/>
      <c r="DC78" s="500"/>
      <c r="DD78" s="500"/>
      <c r="DE78" s="500"/>
      <c r="DF78" s="500"/>
      <c r="DG78" s="500"/>
      <c r="DH78" s="500"/>
      <c r="DI78" s="500"/>
      <c r="DJ78" s="500"/>
      <c r="DK78" s="500"/>
      <c r="DL78" s="500"/>
      <c r="DM78" s="500"/>
      <c r="DN78" s="500"/>
      <c r="DO78" s="500"/>
      <c r="DP78" s="500"/>
      <c r="DQ78" s="500"/>
      <c r="DR78" s="500"/>
      <c r="DS78" s="500"/>
      <c r="DT78" s="500"/>
      <c r="DU78" s="500"/>
      <c r="DV78" s="500"/>
      <c r="DW78" s="500"/>
      <c r="DX78" s="500"/>
      <c r="DY78" s="500"/>
      <c r="DZ78" s="500"/>
      <c r="EA78" s="500"/>
      <c r="EB78" s="500"/>
      <c r="EC78" s="500"/>
      <c r="ED78" s="500"/>
      <c r="EE78" s="500"/>
      <c r="EF78" s="500"/>
      <c r="EG78" s="500"/>
      <c r="EH78" s="500"/>
      <c r="EI78" s="500"/>
      <c r="EJ78" s="500"/>
      <c r="EK78" s="500"/>
      <c r="EL78" s="500"/>
      <c r="EM78" s="500"/>
      <c r="EN78" s="500"/>
      <c r="EO78" s="500"/>
      <c r="EP78" s="500"/>
      <c r="EQ78" s="500"/>
      <c r="ER78" s="500"/>
      <c r="ES78" s="500"/>
      <c r="ET78" s="500"/>
      <c r="EU78" s="500"/>
      <c r="EV78" s="500"/>
      <c r="EW78" s="500"/>
      <c r="EX78" s="500"/>
      <c r="EY78" s="500"/>
      <c r="EZ78" s="500"/>
      <c r="FA78" s="500"/>
      <c r="FB78" s="500"/>
      <c r="FC78" s="500"/>
      <c r="FD78" s="500"/>
      <c r="FE78" s="500"/>
      <c r="FF78" s="500"/>
      <c r="FG78" s="500"/>
      <c r="FH78" s="500"/>
      <c r="FI78" s="500"/>
      <c r="FJ78" s="500"/>
      <c r="FK78" s="500"/>
      <c r="FL78" s="500"/>
      <c r="FM78" s="500"/>
      <c r="FN78" s="500"/>
      <c r="FO78" s="500"/>
      <c r="FP78" s="500"/>
      <c r="FQ78" s="500"/>
      <c r="FR78" s="500"/>
      <c r="FS78" s="500"/>
      <c r="FT78" s="500"/>
      <c r="FU78" s="500"/>
      <c r="FV78" s="500"/>
      <c r="FW78" s="500"/>
      <c r="FX78" s="500"/>
      <c r="FY78" s="500"/>
      <c r="FZ78" s="500"/>
      <c r="GA78" s="500"/>
      <c r="GB78" s="500"/>
      <c r="GC78" s="500"/>
      <c r="GD78" s="500"/>
      <c r="GE78" s="500"/>
      <c r="GF78" s="500"/>
      <c r="GG78" s="500"/>
      <c r="GH78" s="500"/>
      <c r="GI78" s="500"/>
      <c r="GJ78" s="500"/>
      <c r="GK78" s="500"/>
      <c r="GL78" s="500"/>
      <c r="GM78" s="500"/>
      <c r="GN78" s="500"/>
      <c r="GO78" s="500"/>
      <c r="GP78" s="500"/>
      <c r="GQ78" s="500"/>
      <c r="GR78" s="500"/>
      <c r="GS78" s="500"/>
      <c r="GT78" s="500"/>
      <c r="GU78" s="500"/>
      <c r="GV78" s="500"/>
      <c r="GW78" s="500"/>
      <c r="GX78" s="500"/>
      <c r="GY78" s="500"/>
      <c r="GZ78" s="500"/>
      <c r="HA78" s="500"/>
      <c r="HB78" s="500"/>
      <c r="HC78" s="500"/>
      <c r="HD78" s="500"/>
      <c r="HE78" s="500"/>
      <c r="HF78" s="500"/>
      <c r="HG78" s="500"/>
      <c r="HH78" s="500"/>
      <c r="HI78" s="500"/>
      <c r="HJ78" s="500"/>
      <c r="HK78" s="500"/>
      <c r="HL78" s="500"/>
      <c r="HM78" s="500"/>
      <c r="HN78" s="500"/>
      <c r="HO78" s="500"/>
      <c r="HP78" s="500"/>
      <c r="HQ78" s="500"/>
      <c r="HR78" s="500"/>
      <c r="HS78" s="500"/>
      <c r="HT78" s="500"/>
      <c r="HU78" s="500"/>
      <c r="HV78" s="500"/>
      <c r="HW78" s="500"/>
      <c r="HX78" s="500"/>
      <c r="HY78" s="500"/>
      <c r="HZ78" s="500"/>
      <c r="IA78" s="500"/>
      <c r="IB78" s="500"/>
      <c r="IC78" s="500"/>
      <c r="ID78" s="500"/>
      <c r="IE78" s="500"/>
      <c r="IF78" s="500"/>
      <c r="IG78" s="500"/>
      <c r="IH78" s="500"/>
      <c r="II78" s="500"/>
      <c r="IJ78" s="500"/>
      <c r="IK78" s="500"/>
      <c r="IL78" s="500"/>
      <c r="IM78" s="500"/>
      <c r="IN78" s="500"/>
      <c r="IO78" s="500"/>
      <c r="IP78" s="500"/>
    </row>
    <row r="79" spans="1:250" ht="12" hidden="1" customHeight="1">
      <c r="A79" s="500"/>
      <c r="B79" s="500"/>
      <c r="C79" s="500"/>
      <c r="D79" s="500"/>
      <c r="E79" s="500"/>
      <c r="F79" s="500"/>
      <c r="G79" s="500"/>
      <c r="H79" s="500"/>
      <c r="I79" s="500"/>
      <c r="J79" s="500"/>
      <c r="K79" s="500"/>
      <c r="L79" s="500"/>
      <c r="M79" s="500"/>
      <c r="N79" s="500"/>
      <c r="O79" s="500"/>
      <c r="P79" s="500"/>
      <c r="Q79" s="500"/>
      <c r="R79" s="500"/>
      <c r="S79" s="500"/>
      <c r="T79" s="500"/>
      <c r="U79" s="500"/>
      <c r="V79" s="500"/>
      <c r="W79" s="500"/>
      <c r="X79" s="500"/>
      <c r="Y79" s="500"/>
      <c r="Z79" s="500"/>
      <c r="AA79" s="500"/>
      <c r="AB79" s="500"/>
      <c r="AC79" s="500"/>
      <c r="AD79" s="500"/>
      <c r="AE79" s="500"/>
      <c r="AF79" s="500"/>
      <c r="AG79" s="500"/>
      <c r="AH79" s="500"/>
      <c r="AI79" s="500"/>
      <c r="AJ79" s="500"/>
      <c r="AK79" s="500"/>
      <c r="AL79" s="500"/>
      <c r="AM79" s="500"/>
      <c r="AN79" s="500"/>
      <c r="AO79" s="500"/>
      <c r="AP79" s="500"/>
      <c r="AQ79" s="500"/>
      <c r="AR79" s="500"/>
      <c r="AS79" s="500"/>
      <c r="AT79" s="500"/>
      <c r="AU79" s="500"/>
      <c r="AV79" s="500"/>
      <c r="AW79" s="500"/>
      <c r="AX79" s="500"/>
      <c r="AY79" s="500"/>
      <c r="AZ79" s="500"/>
      <c r="BA79" s="500"/>
      <c r="BB79" s="500"/>
      <c r="BC79" s="500"/>
      <c r="BD79" s="500"/>
      <c r="BE79" s="500"/>
      <c r="BF79" s="500"/>
      <c r="BG79" s="500"/>
      <c r="BH79" s="500"/>
      <c r="BI79" s="500"/>
      <c r="BJ79" s="500"/>
      <c r="BK79" s="500"/>
      <c r="BL79" s="500"/>
      <c r="BM79" s="500"/>
      <c r="BN79" s="500"/>
      <c r="BO79" s="500"/>
      <c r="BP79" s="500"/>
      <c r="BQ79" s="500"/>
      <c r="BR79" s="500"/>
      <c r="BS79" s="500"/>
      <c r="BT79" s="500"/>
      <c r="BU79" s="500"/>
      <c r="BV79" s="500"/>
      <c r="BW79" s="500"/>
      <c r="BX79" s="500"/>
      <c r="BY79" s="500"/>
      <c r="BZ79" s="500"/>
      <c r="CA79" s="500"/>
      <c r="CB79" s="500"/>
      <c r="CC79" s="500"/>
      <c r="CD79" s="500"/>
      <c r="CE79" s="500"/>
      <c r="CF79" s="500"/>
      <c r="CG79" s="500"/>
      <c r="CH79" s="500"/>
      <c r="CI79" s="500"/>
      <c r="CJ79" s="500"/>
      <c r="CK79" s="500"/>
      <c r="CL79" s="500"/>
      <c r="CM79" s="500"/>
      <c r="CN79" s="500"/>
      <c r="CO79" s="500"/>
      <c r="CP79" s="500"/>
      <c r="CQ79" s="500"/>
      <c r="CR79" s="500"/>
      <c r="CS79" s="500"/>
      <c r="CT79" s="500"/>
      <c r="CU79" s="500"/>
      <c r="CV79" s="500"/>
      <c r="CW79" s="500"/>
      <c r="CX79" s="500"/>
      <c r="CY79" s="500"/>
      <c r="CZ79" s="500"/>
      <c r="DA79" s="500"/>
      <c r="DB79" s="500"/>
      <c r="DC79" s="500"/>
      <c r="DD79" s="500"/>
      <c r="DE79" s="500"/>
      <c r="DF79" s="500"/>
      <c r="DG79" s="500"/>
      <c r="DH79" s="500"/>
      <c r="DI79" s="500"/>
      <c r="DJ79" s="500"/>
      <c r="DK79" s="500"/>
      <c r="DL79" s="500"/>
      <c r="DM79" s="500"/>
      <c r="DN79" s="500"/>
      <c r="DO79" s="500"/>
      <c r="DP79" s="500"/>
      <c r="DQ79" s="500"/>
      <c r="DR79" s="500"/>
      <c r="DS79" s="500"/>
      <c r="DT79" s="500"/>
      <c r="DU79" s="500"/>
      <c r="DV79" s="500"/>
      <c r="DW79" s="500"/>
      <c r="DX79" s="500"/>
      <c r="DY79" s="500"/>
      <c r="DZ79" s="500"/>
      <c r="EA79" s="500"/>
      <c r="EB79" s="500"/>
      <c r="EC79" s="500"/>
      <c r="ED79" s="500"/>
      <c r="EE79" s="500"/>
      <c r="EF79" s="500"/>
      <c r="EG79" s="500"/>
      <c r="EH79" s="500"/>
      <c r="EI79" s="500"/>
      <c r="EJ79" s="500"/>
      <c r="EK79" s="500"/>
      <c r="EL79" s="500"/>
      <c r="EM79" s="500"/>
      <c r="EN79" s="500"/>
      <c r="EO79" s="500"/>
      <c r="EP79" s="500"/>
      <c r="EQ79" s="500"/>
      <c r="ER79" s="500"/>
      <c r="ES79" s="500"/>
      <c r="ET79" s="500"/>
      <c r="EU79" s="500"/>
      <c r="EV79" s="500"/>
      <c r="EW79" s="500"/>
      <c r="EX79" s="500"/>
      <c r="EY79" s="500"/>
      <c r="EZ79" s="500"/>
      <c r="FA79" s="500"/>
      <c r="FB79" s="500"/>
      <c r="FC79" s="500"/>
      <c r="FD79" s="500"/>
      <c r="FE79" s="500"/>
      <c r="FF79" s="500"/>
      <c r="FG79" s="500"/>
      <c r="FH79" s="500"/>
      <c r="FI79" s="500"/>
      <c r="FJ79" s="500"/>
      <c r="FK79" s="500"/>
      <c r="FL79" s="500"/>
      <c r="FM79" s="500"/>
      <c r="FN79" s="500"/>
      <c r="FO79" s="500"/>
      <c r="FP79" s="500"/>
      <c r="FQ79" s="500"/>
      <c r="FR79" s="500"/>
      <c r="FS79" s="500"/>
      <c r="FT79" s="500"/>
      <c r="FU79" s="500"/>
      <c r="FV79" s="500"/>
      <c r="FW79" s="500"/>
      <c r="FX79" s="500"/>
      <c r="FY79" s="500"/>
      <c r="FZ79" s="500"/>
      <c r="GA79" s="500"/>
      <c r="GB79" s="500"/>
      <c r="GC79" s="500"/>
      <c r="GD79" s="500"/>
      <c r="GE79" s="500"/>
      <c r="GF79" s="500"/>
      <c r="GG79" s="500"/>
      <c r="GH79" s="500"/>
      <c r="GI79" s="500"/>
      <c r="GJ79" s="500"/>
      <c r="GK79" s="500"/>
      <c r="GL79" s="500"/>
      <c r="GM79" s="500"/>
      <c r="GN79" s="500"/>
      <c r="GO79" s="500"/>
      <c r="GP79" s="500"/>
      <c r="GQ79" s="500"/>
      <c r="GR79" s="500"/>
      <c r="GS79" s="500"/>
      <c r="GT79" s="500"/>
      <c r="GU79" s="500"/>
      <c r="GV79" s="500"/>
      <c r="GW79" s="500"/>
      <c r="GX79" s="500"/>
      <c r="GY79" s="500"/>
      <c r="GZ79" s="500"/>
      <c r="HA79" s="500"/>
      <c r="HB79" s="500"/>
      <c r="HC79" s="500"/>
      <c r="HD79" s="500"/>
      <c r="HE79" s="500"/>
      <c r="HF79" s="500"/>
      <c r="HG79" s="500"/>
      <c r="HH79" s="500"/>
      <c r="HI79" s="500"/>
      <c r="HJ79" s="500"/>
      <c r="HK79" s="500"/>
      <c r="HL79" s="500"/>
      <c r="HM79" s="500"/>
      <c r="HN79" s="500"/>
      <c r="HO79" s="500"/>
      <c r="HP79" s="500"/>
      <c r="HQ79" s="500"/>
      <c r="HR79" s="500"/>
      <c r="HS79" s="500"/>
      <c r="HT79" s="500"/>
      <c r="HU79" s="500"/>
      <c r="HV79" s="500"/>
      <c r="HW79" s="500"/>
      <c r="HX79" s="500"/>
      <c r="HY79" s="500"/>
      <c r="HZ79" s="500"/>
      <c r="IA79" s="500"/>
      <c r="IB79" s="500"/>
      <c r="IC79" s="500"/>
      <c r="ID79" s="500"/>
      <c r="IE79" s="500"/>
      <c r="IF79" s="500"/>
      <c r="IG79" s="500"/>
      <c r="IH79" s="500"/>
      <c r="II79" s="500"/>
      <c r="IJ79" s="500"/>
      <c r="IK79" s="500"/>
      <c r="IL79" s="500"/>
      <c r="IM79" s="500"/>
      <c r="IN79" s="500"/>
      <c r="IO79" s="500"/>
      <c r="IP79" s="500"/>
    </row>
    <row r="80" spans="1:250" hidden="1">
      <c r="A80" s="500"/>
      <c r="B80" s="500"/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500"/>
      <c r="AD80" s="500"/>
      <c r="AE80" s="500"/>
      <c r="AF80" s="500"/>
      <c r="AG80" s="500"/>
      <c r="AH80" s="500"/>
      <c r="AI80" s="500"/>
      <c r="AJ80" s="500"/>
      <c r="AK80" s="500"/>
      <c r="AL80" s="500"/>
      <c r="AM80" s="500"/>
      <c r="AN80" s="500"/>
      <c r="AO80" s="500"/>
      <c r="AP80" s="500"/>
      <c r="AQ80" s="500"/>
      <c r="AR80" s="500"/>
      <c r="AS80" s="500"/>
      <c r="AT80" s="500"/>
      <c r="AU80" s="500"/>
      <c r="AV80" s="500"/>
      <c r="AW80" s="500"/>
      <c r="AX80" s="500"/>
      <c r="AY80" s="500"/>
      <c r="AZ80" s="500"/>
      <c r="BA80" s="500"/>
      <c r="BB80" s="500"/>
      <c r="BC80" s="500"/>
      <c r="BD80" s="500"/>
      <c r="BE80" s="500"/>
      <c r="BF80" s="500"/>
      <c r="BG80" s="500"/>
      <c r="BH80" s="500"/>
      <c r="BI80" s="500"/>
      <c r="BJ80" s="500"/>
      <c r="BK80" s="500"/>
      <c r="BL80" s="500"/>
      <c r="BM80" s="500"/>
      <c r="BN80" s="500"/>
      <c r="BO80" s="500"/>
      <c r="BP80" s="500"/>
      <c r="BQ80" s="500"/>
      <c r="BR80" s="500"/>
      <c r="BS80" s="500"/>
      <c r="BT80" s="500"/>
      <c r="BU80" s="500"/>
      <c r="BV80" s="500"/>
      <c r="BW80" s="500"/>
      <c r="BX80" s="500"/>
      <c r="BY80" s="500"/>
      <c r="BZ80" s="500"/>
      <c r="CA80" s="500"/>
      <c r="CB80" s="500"/>
      <c r="CC80" s="500"/>
      <c r="CD80" s="500"/>
      <c r="CE80" s="500"/>
      <c r="CF80" s="500"/>
      <c r="CG80" s="500"/>
      <c r="CH80" s="500"/>
      <c r="CI80" s="500"/>
      <c r="CJ80" s="500"/>
      <c r="CK80" s="500"/>
      <c r="CL80" s="500"/>
      <c r="CM80" s="500"/>
      <c r="CN80" s="500"/>
      <c r="CO80" s="500"/>
      <c r="CP80" s="500"/>
      <c r="CQ80" s="500"/>
      <c r="CR80" s="500"/>
      <c r="CS80" s="500"/>
      <c r="CT80" s="500"/>
      <c r="CU80" s="500"/>
      <c r="CV80" s="500"/>
      <c r="CW80" s="500"/>
      <c r="CX80" s="500"/>
      <c r="CY80" s="500"/>
      <c r="CZ80" s="500"/>
      <c r="DA80" s="500"/>
      <c r="DB80" s="500"/>
      <c r="DC80" s="500"/>
      <c r="DD80" s="500"/>
      <c r="DE80" s="500"/>
      <c r="DF80" s="500"/>
      <c r="DG80" s="500"/>
      <c r="DH80" s="500"/>
      <c r="DI80" s="500"/>
      <c r="DJ80" s="500"/>
      <c r="DK80" s="500"/>
      <c r="DL80" s="500"/>
      <c r="DM80" s="500"/>
      <c r="DN80" s="500"/>
      <c r="DO80" s="500"/>
      <c r="DP80" s="500"/>
      <c r="DQ80" s="500"/>
      <c r="DR80" s="500"/>
      <c r="DS80" s="500"/>
      <c r="DT80" s="500"/>
      <c r="DU80" s="500"/>
      <c r="DV80" s="500"/>
      <c r="DW80" s="500"/>
      <c r="DX80" s="500"/>
      <c r="DY80" s="500"/>
      <c r="DZ80" s="500"/>
      <c r="EA80" s="500"/>
      <c r="EB80" s="500"/>
      <c r="EC80" s="500"/>
      <c r="ED80" s="500"/>
      <c r="EE80" s="500"/>
      <c r="EF80" s="500"/>
      <c r="EG80" s="500"/>
      <c r="EH80" s="500"/>
      <c r="EI80" s="500"/>
      <c r="EJ80" s="500"/>
      <c r="EK80" s="500"/>
      <c r="EL80" s="500"/>
      <c r="EM80" s="500"/>
      <c r="EN80" s="500"/>
      <c r="EO80" s="500"/>
      <c r="EP80" s="500"/>
      <c r="EQ80" s="500"/>
      <c r="ER80" s="500"/>
      <c r="ES80" s="500"/>
      <c r="ET80" s="500"/>
      <c r="EU80" s="500"/>
      <c r="EV80" s="500"/>
      <c r="EW80" s="500"/>
      <c r="EX80" s="500"/>
      <c r="EY80" s="500"/>
      <c r="EZ80" s="500"/>
      <c r="FA80" s="500"/>
      <c r="FB80" s="500"/>
      <c r="FC80" s="500"/>
      <c r="FD80" s="500"/>
      <c r="FE80" s="500"/>
      <c r="FF80" s="500"/>
      <c r="FG80" s="500"/>
      <c r="FH80" s="500"/>
      <c r="FI80" s="500"/>
      <c r="FJ80" s="500"/>
      <c r="FK80" s="500"/>
      <c r="FL80" s="500"/>
      <c r="FM80" s="500"/>
      <c r="FN80" s="500"/>
      <c r="FO80" s="500"/>
      <c r="FP80" s="500"/>
      <c r="FQ80" s="500"/>
      <c r="FR80" s="500"/>
      <c r="FS80" s="500"/>
      <c r="FT80" s="500"/>
      <c r="FU80" s="500"/>
      <c r="FV80" s="500"/>
      <c r="FW80" s="500"/>
      <c r="FX80" s="500"/>
      <c r="FY80" s="500"/>
      <c r="FZ80" s="500"/>
      <c r="GA80" s="500"/>
      <c r="GB80" s="500"/>
      <c r="GC80" s="500"/>
      <c r="GD80" s="500"/>
      <c r="GE80" s="500"/>
      <c r="GF80" s="500"/>
      <c r="GG80" s="500"/>
      <c r="GH80" s="500"/>
      <c r="GI80" s="500"/>
      <c r="GJ80" s="500"/>
      <c r="GK80" s="500"/>
      <c r="GL80" s="500"/>
      <c r="GM80" s="500"/>
      <c r="GN80" s="500"/>
      <c r="GO80" s="500"/>
      <c r="GP80" s="500"/>
      <c r="GQ80" s="500"/>
      <c r="GR80" s="500"/>
      <c r="GS80" s="500"/>
      <c r="GT80" s="500"/>
      <c r="GU80" s="500"/>
      <c r="GV80" s="500"/>
      <c r="GW80" s="500"/>
      <c r="GX80" s="500"/>
      <c r="GY80" s="500"/>
      <c r="GZ80" s="500"/>
      <c r="HA80" s="500"/>
      <c r="HB80" s="500"/>
      <c r="HC80" s="500"/>
      <c r="HD80" s="500"/>
      <c r="HE80" s="500"/>
      <c r="HF80" s="500"/>
      <c r="HG80" s="500"/>
      <c r="HH80" s="500"/>
      <c r="HI80" s="500"/>
      <c r="HJ80" s="500"/>
      <c r="HK80" s="500"/>
      <c r="HL80" s="500"/>
      <c r="HM80" s="500"/>
      <c r="HN80" s="500"/>
      <c r="HO80" s="500"/>
      <c r="HP80" s="500"/>
      <c r="HQ80" s="500"/>
      <c r="HR80" s="500"/>
      <c r="HS80" s="500"/>
      <c r="HT80" s="500"/>
      <c r="HU80" s="500"/>
      <c r="HV80" s="500"/>
      <c r="HW80" s="500"/>
      <c r="HX80" s="500"/>
      <c r="HY80" s="500"/>
      <c r="HZ80" s="500"/>
      <c r="IA80" s="500"/>
      <c r="IB80" s="500"/>
      <c r="IC80" s="500"/>
      <c r="ID80" s="500"/>
      <c r="IE80" s="500"/>
      <c r="IF80" s="500"/>
      <c r="IG80" s="500"/>
      <c r="IH80" s="500"/>
      <c r="II80" s="500"/>
      <c r="IJ80" s="500"/>
      <c r="IK80" s="500"/>
      <c r="IL80" s="500"/>
      <c r="IM80" s="500"/>
      <c r="IN80" s="500"/>
      <c r="IO80" s="500"/>
      <c r="IP80" s="500"/>
    </row>
    <row r="81" s="500" customFormat="1" ht="6" hidden="1" customHeight="1"/>
    <row r="82" s="500" customFormat="1" hidden="1"/>
    <row r="83" s="500" customFormat="1" ht="12" hidden="1" customHeight="1"/>
    <row r="84" s="500" customFormat="1" ht="13.5" hidden="1" customHeight="1"/>
    <row r="85" s="500" customFormat="1" hidden="1"/>
    <row r="86" s="500" customFormat="1" hidden="1"/>
    <row r="87" s="500" customFormat="1" hidden="1"/>
    <row r="88" s="500" customFormat="1" hidden="1"/>
    <row r="89" s="500" customFormat="1" ht="3" hidden="1" customHeight="1"/>
    <row r="90" s="500" customFormat="1" hidden="1"/>
    <row r="91" s="500" customFormat="1" hidden="1"/>
    <row r="92" s="500" customFormat="1" hidden="1"/>
    <row r="93" s="500" customFormat="1" hidden="1"/>
    <row r="94" s="500" customFormat="1" hidden="1"/>
    <row r="95" s="500" customFormat="1" ht="9" hidden="1" customHeight="1"/>
    <row r="96" s="500" customFormat="1" hidden="1"/>
    <row r="97" s="500" customFormat="1" ht="9.75" hidden="1" customHeight="1"/>
    <row r="98" s="500" customFormat="1" hidden="1"/>
    <row r="99" s="500" customFormat="1" hidden="1"/>
    <row r="100" s="500" customFormat="1" ht="2.25" hidden="1" customHeight="1"/>
    <row r="101" s="500" customFormat="1" hidden="1"/>
    <row r="102" s="500" customFormat="1" hidden="1"/>
    <row r="103" s="500" customFormat="1" hidden="1"/>
    <row r="104" s="500" customFormat="1" hidden="1"/>
    <row r="105" s="500" customFormat="1" hidden="1"/>
    <row r="106" s="500" customFormat="1" hidden="1"/>
    <row r="107" s="500" customFormat="1" ht="2.25" hidden="1" customHeight="1"/>
    <row r="108" s="500" customFormat="1" hidden="1"/>
    <row r="109" s="500" customFormat="1" hidden="1"/>
    <row r="110" s="500" customFormat="1" ht="3" hidden="1" customHeight="1"/>
    <row r="111" s="500" customFormat="1" hidden="1"/>
    <row r="112" s="500" customFormat="1" hidden="1"/>
    <row r="113" s="500" customFormat="1" hidden="1"/>
    <row r="114" s="500" customFormat="1" hidden="1"/>
    <row r="115" s="500" customFormat="1" ht="14.25" hidden="1" customHeight="1"/>
    <row r="116" s="500" customFormat="1" hidden="1"/>
    <row r="117" s="500" customFormat="1" hidden="1"/>
    <row r="118" s="500" customFormat="1" hidden="1"/>
    <row r="119" s="500" customFormat="1" hidden="1"/>
    <row r="120" s="500" customFormat="1" hidden="1"/>
    <row r="121" s="500" customFormat="1" hidden="1"/>
    <row r="122" s="500" customFormat="1" ht="14.25" hidden="1" customHeight="1"/>
    <row r="123" s="500" customFormat="1" hidden="1"/>
    <row r="124" s="500" customFormat="1" ht="1.5" hidden="1" customHeight="1"/>
    <row r="125" s="500" customFormat="1" hidden="1"/>
    <row r="126" s="500" customFormat="1" hidden="1"/>
    <row r="127" s="500" customFormat="1" hidden="1"/>
  </sheetData>
  <mergeCells count="6">
    <mergeCell ref="C70:D70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4"/>
  <sheetViews>
    <sheetView topLeftCell="A10" workbookViewId="0">
      <selection activeCell="N19" sqref="N19"/>
    </sheetView>
  </sheetViews>
  <sheetFormatPr defaultRowHeight="12.75"/>
  <cols>
    <col min="1" max="1" width="2.42578125" style="43" customWidth="1"/>
    <col min="2" max="2" width="4.85546875" style="43" customWidth="1"/>
    <col min="3" max="3" width="39" style="43" customWidth="1"/>
    <col min="4" max="4" width="21.5703125" style="43" hidden="1" customWidth="1"/>
    <col min="5" max="5" width="8.28515625" style="43" customWidth="1"/>
    <col min="6" max="6" width="9.7109375" style="43" customWidth="1"/>
    <col min="7" max="7" width="10.85546875" style="43" customWidth="1"/>
    <col min="8" max="8" width="11.7109375" style="43" customWidth="1"/>
    <col min="9" max="254" width="9.140625" style="43"/>
    <col min="255" max="255" width="5.140625" style="43" customWidth="1"/>
    <col min="256" max="256" width="4.85546875" style="43" customWidth="1"/>
    <col min="257" max="257" width="49.140625" style="43" customWidth="1"/>
    <col min="258" max="258" width="0" style="43" hidden="1" customWidth="1"/>
    <col min="259" max="259" width="6.7109375" style="43" customWidth="1"/>
    <col min="260" max="260" width="8.42578125" style="43" customWidth="1"/>
    <col min="261" max="261" width="9.42578125" style="43" customWidth="1"/>
    <col min="262" max="262" width="10.140625" style="43" customWidth="1"/>
    <col min="263" max="510" width="9.140625" style="43"/>
    <col min="511" max="511" width="5.140625" style="43" customWidth="1"/>
    <col min="512" max="512" width="4.85546875" style="43" customWidth="1"/>
    <col min="513" max="513" width="49.140625" style="43" customWidth="1"/>
    <col min="514" max="514" width="0" style="43" hidden="1" customWidth="1"/>
    <col min="515" max="515" width="6.7109375" style="43" customWidth="1"/>
    <col min="516" max="516" width="8.42578125" style="43" customWidth="1"/>
    <col min="517" max="517" width="9.42578125" style="43" customWidth="1"/>
    <col min="518" max="518" width="10.140625" style="43" customWidth="1"/>
    <col min="519" max="766" width="9.140625" style="43"/>
    <col min="767" max="767" width="5.140625" style="43" customWidth="1"/>
    <col min="768" max="768" width="4.85546875" style="43" customWidth="1"/>
    <col min="769" max="769" width="49.140625" style="43" customWidth="1"/>
    <col min="770" max="770" width="0" style="43" hidden="1" customWidth="1"/>
    <col min="771" max="771" width="6.7109375" style="43" customWidth="1"/>
    <col min="772" max="772" width="8.42578125" style="43" customWidth="1"/>
    <col min="773" max="773" width="9.42578125" style="43" customWidth="1"/>
    <col min="774" max="774" width="10.140625" style="43" customWidth="1"/>
    <col min="775" max="1022" width="9.140625" style="43"/>
    <col min="1023" max="1023" width="5.140625" style="43" customWidth="1"/>
    <col min="1024" max="1024" width="4.85546875" style="43" customWidth="1"/>
    <col min="1025" max="1025" width="49.140625" style="43" customWidth="1"/>
    <col min="1026" max="1026" width="0" style="43" hidden="1" customWidth="1"/>
    <col min="1027" max="1027" width="6.7109375" style="43" customWidth="1"/>
    <col min="1028" max="1028" width="8.42578125" style="43" customWidth="1"/>
    <col min="1029" max="1029" width="9.42578125" style="43" customWidth="1"/>
    <col min="1030" max="1030" width="10.140625" style="43" customWidth="1"/>
    <col min="1031" max="1278" width="9.140625" style="43"/>
    <col min="1279" max="1279" width="5.140625" style="43" customWidth="1"/>
    <col min="1280" max="1280" width="4.85546875" style="43" customWidth="1"/>
    <col min="1281" max="1281" width="49.140625" style="43" customWidth="1"/>
    <col min="1282" max="1282" width="0" style="43" hidden="1" customWidth="1"/>
    <col min="1283" max="1283" width="6.7109375" style="43" customWidth="1"/>
    <col min="1284" max="1284" width="8.42578125" style="43" customWidth="1"/>
    <col min="1285" max="1285" width="9.42578125" style="43" customWidth="1"/>
    <col min="1286" max="1286" width="10.140625" style="43" customWidth="1"/>
    <col min="1287" max="1534" width="9.140625" style="43"/>
    <col min="1535" max="1535" width="5.140625" style="43" customWidth="1"/>
    <col min="1536" max="1536" width="4.85546875" style="43" customWidth="1"/>
    <col min="1537" max="1537" width="49.140625" style="43" customWidth="1"/>
    <col min="1538" max="1538" width="0" style="43" hidden="1" customWidth="1"/>
    <col min="1539" max="1539" width="6.7109375" style="43" customWidth="1"/>
    <col min="1540" max="1540" width="8.42578125" style="43" customWidth="1"/>
    <col min="1541" max="1541" width="9.42578125" style="43" customWidth="1"/>
    <col min="1542" max="1542" width="10.140625" style="43" customWidth="1"/>
    <col min="1543" max="1790" width="9.140625" style="43"/>
    <col min="1791" max="1791" width="5.140625" style="43" customWidth="1"/>
    <col min="1792" max="1792" width="4.85546875" style="43" customWidth="1"/>
    <col min="1793" max="1793" width="49.140625" style="43" customWidth="1"/>
    <col min="1794" max="1794" width="0" style="43" hidden="1" customWidth="1"/>
    <col min="1795" max="1795" width="6.7109375" style="43" customWidth="1"/>
    <col min="1796" max="1796" width="8.42578125" style="43" customWidth="1"/>
    <col min="1797" max="1797" width="9.42578125" style="43" customWidth="1"/>
    <col min="1798" max="1798" width="10.140625" style="43" customWidth="1"/>
    <col min="1799" max="2046" width="9.140625" style="43"/>
    <col min="2047" max="2047" width="5.140625" style="43" customWidth="1"/>
    <col min="2048" max="2048" width="4.85546875" style="43" customWidth="1"/>
    <col min="2049" max="2049" width="49.140625" style="43" customWidth="1"/>
    <col min="2050" max="2050" width="0" style="43" hidden="1" customWidth="1"/>
    <col min="2051" max="2051" width="6.7109375" style="43" customWidth="1"/>
    <col min="2052" max="2052" width="8.42578125" style="43" customWidth="1"/>
    <col min="2053" max="2053" width="9.42578125" style="43" customWidth="1"/>
    <col min="2054" max="2054" width="10.140625" style="43" customWidth="1"/>
    <col min="2055" max="2302" width="9.140625" style="43"/>
    <col min="2303" max="2303" width="5.140625" style="43" customWidth="1"/>
    <col min="2304" max="2304" width="4.85546875" style="43" customWidth="1"/>
    <col min="2305" max="2305" width="49.140625" style="43" customWidth="1"/>
    <col min="2306" max="2306" width="0" style="43" hidden="1" customWidth="1"/>
    <col min="2307" max="2307" width="6.7109375" style="43" customWidth="1"/>
    <col min="2308" max="2308" width="8.42578125" style="43" customWidth="1"/>
    <col min="2309" max="2309" width="9.42578125" style="43" customWidth="1"/>
    <col min="2310" max="2310" width="10.140625" style="43" customWidth="1"/>
    <col min="2311" max="2558" width="9.140625" style="43"/>
    <col min="2559" max="2559" width="5.140625" style="43" customWidth="1"/>
    <col min="2560" max="2560" width="4.85546875" style="43" customWidth="1"/>
    <col min="2561" max="2561" width="49.140625" style="43" customWidth="1"/>
    <col min="2562" max="2562" width="0" style="43" hidden="1" customWidth="1"/>
    <col min="2563" max="2563" width="6.7109375" style="43" customWidth="1"/>
    <col min="2564" max="2564" width="8.42578125" style="43" customWidth="1"/>
    <col min="2565" max="2565" width="9.42578125" style="43" customWidth="1"/>
    <col min="2566" max="2566" width="10.140625" style="43" customWidth="1"/>
    <col min="2567" max="2814" width="9.140625" style="43"/>
    <col min="2815" max="2815" width="5.140625" style="43" customWidth="1"/>
    <col min="2816" max="2816" width="4.85546875" style="43" customWidth="1"/>
    <col min="2817" max="2817" width="49.140625" style="43" customWidth="1"/>
    <col min="2818" max="2818" width="0" style="43" hidden="1" customWidth="1"/>
    <col min="2819" max="2819" width="6.7109375" style="43" customWidth="1"/>
    <col min="2820" max="2820" width="8.42578125" style="43" customWidth="1"/>
    <col min="2821" max="2821" width="9.42578125" style="43" customWidth="1"/>
    <col min="2822" max="2822" width="10.140625" style="43" customWidth="1"/>
    <col min="2823" max="3070" width="9.140625" style="43"/>
    <col min="3071" max="3071" width="5.140625" style="43" customWidth="1"/>
    <col min="3072" max="3072" width="4.85546875" style="43" customWidth="1"/>
    <col min="3073" max="3073" width="49.140625" style="43" customWidth="1"/>
    <col min="3074" max="3074" width="0" style="43" hidden="1" customWidth="1"/>
    <col min="3075" max="3075" width="6.7109375" style="43" customWidth="1"/>
    <col min="3076" max="3076" width="8.42578125" style="43" customWidth="1"/>
    <col min="3077" max="3077" width="9.42578125" style="43" customWidth="1"/>
    <col min="3078" max="3078" width="10.140625" style="43" customWidth="1"/>
    <col min="3079" max="3326" width="9.140625" style="43"/>
    <col min="3327" max="3327" width="5.140625" style="43" customWidth="1"/>
    <col min="3328" max="3328" width="4.85546875" style="43" customWidth="1"/>
    <col min="3329" max="3329" width="49.140625" style="43" customWidth="1"/>
    <col min="3330" max="3330" width="0" style="43" hidden="1" customWidth="1"/>
    <col min="3331" max="3331" width="6.7109375" style="43" customWidth="1"/>
    <col min="3332" max="3332" width="8.42578125" style="43" customWidth="1"/>
    <col min="3333" max="3333" width="9.42578125" style="43" customWidth="1"/>
    <col min="3334" max="3334" width="10.140625" style="43" customWidth="1"/>
    <col min="3335" max="3582" width="9.140625" style="43"/>
    <col min="3583" max="3583" width="5.140625" style="43" customWidth="1"/>
    <col min="3584" max="3584" width="4.85546875" style="43" customWidth="1"/>
    <col min="3585" max="3585" width="49.140625" style="43" customWidth="1"/>
    <col min="3586" max="3586" width="0" style="43" hidden="1" customWidth="1"/>
    <col min="3587" max="3587" width="6.7109375" style="43" customWidth="1"/>
    <col min="3588" max="3588" width="8.42578125" style="43" customWidth="1"/>
    <col min="3589" max="3589" width="9.42578125" style="43" customWidth="1"/>
    <col min="3590" max="3590" width="10.140625" style="43" customWidth="1"/>
    <col min="3591" max="3838" width="9.140625" style="43"/>
    <col min="3839" max="3839" width="5.140625" style="43" customWidth="1"/>
    <col min="3840" max="3840" width="4.85546875" style="43" customWidth="1"/>
    <col min="3841" max="3841" width="49.140625" style="43" customWidth="1"/>
    <col min="3842" max="3842" width="0" style="43" hidden="1" customWidth="1"/>
    <col min="3843" max="3843" width="6.7109375" style="43" customWidth="1"/>
    <col min="3844" max="3844" width="8.42578125" style="43" customWidth="1"/>
    <col min="3845" max="3845" width="9.42578125" style="43" customWidth="1"/>
    <col min="3846" max="3846" width="10.140625" style="43" customWidth="1"/>
    <col min="3847" max="4094" width="9.140625" style="43"/>
    <col min="4095" max="4095" width="5.140625" style="43" customWidth="1"/>
    <col min="4096" max="4096" width="4.85546875" style="43" customWidth="1"/>
    <col min="4097" max="4097" width="49.140625" style="43" customWidth="1"/>
    <col min="4098" max="4098" width="0" style="43" hidden="1" customWidth="1"/>
    <col min="4099" max="4099" width="6.7109375" style="43" customWidth="1"/>
    <col min="4100" max="4100" width="8.42578125" style="43" customWidth="1"/>
    <col min="4101" max="4101" width="9.42578125" style="43" customWidth="1"/>
    <col min="4102" max="4102" width="10.140625" style="43" customWidth="1"/>
    <col min="4103" max="4350" width="9.140625" style="43"/>
    <col min="4351" max="4351" width="5.140625" style="43" customWidth="1"/>
    <col min="4352" max="4352" width="4.85546875" style="43" customWidth="1"/>
    <col min="4353" max="4353" width="49.140625" style="43" customWidth="1"/>
    <col min="4354" max="4354" width="0" style="43" hidden="1" customWidth="1"/>
    <col min="4355" max="4355" width="6.7109375" style="43" customWidth="1"/>
    <col min="4356" max="4356" width="8.42578125" style="43" customWidth="1"/>
    <col min="4357" max="4357" width="9.42578125" style="43" customWidth="1"/>
    <col min="4358" max="4358" width="10.140625" style="43" customWidth="1"/>
    <col min="4359" max="4606" width="9.140625" style="43"/>
    <col min="4607" max="4607" width="5.140625" style="43" customWidth="1"/>
    <col min="4608" max="4608" width="4.85546875" style="43" customWidth="1"/>
    <col min="4609" max="4609" width="49.140625" style="43" customWidth="1"/>
    <col min="4610" max="4610" width="0" style="43" hidden="1" customWidth="1"/>
    <col min="4611" max="4611" width="6.7109375" style="43" customWidth="1"/>
    <col min="4612" max="4612" width="8.42578125" style="43" customWidth="1"/>
    <col min="4613" max="4613" width="9.42578125" style="43" customWidth="1"/>
    <col min="4614" max="4614" width="10.140625" style="43" customWidth="1"/>
    <col min="4615" max="4862" width="9.140625" style="43"/>
    <col min="4863" max="4863" width="5.140625" style="43" customWidth="1"/>
    <col min="4864" max="4864" width="4.85546875" style="43" customWidth="1"/>
    <col min="4865" max="4865" width="49.140625" style="43" customWidth="1"/>
    <col min="4866" max="4866" width="0" style="43" hidden="1" customWidth="1"/>
    <col min="4867" max="4867" width="6.7109375" style="43" customWidth="1"/>
    <col min="4868" max="4868" width="8.42578125" style="43" customWidth="1"/>
    <col min="4869" max="4869" width="9.42578125" style="43" customWidth="1"/>
    <col min="4870" max="4870" width="10.140625" style="43" customWidth="1"/>
    <col min="4871" max="5118" width="9.140625" style="43"/>
    <col min="5119" max="5119" width="5.140625" style="43" customWidth="1"/>
    <col min="5120" max="5120" width="4.85546875" style="43" customWidth="1"/>
    <col min="5121" max="5121" width="49.140625" style="43" customWidth="1"/>
    <col min="5122" max="5122" width="0" style="43" hidden="1" customWidth="1"/>
    <col min="5123" max="5123" width="6.7109375" style="43" customWidth="1"/>
    <col min="5124" max="5124" width="8.42578125" style="43" customWidth="1"/>
    <col min="5125" max="5125" width="9.42578125" style="43" customWidth="1"/>
    <col min="5126" max="5126" width="10.140625" style="43" customWidth="1"/>
    <col min="5127" max="5374" width="9.140625" style="43"/>
    <col min="5375" max="5375" width="5.140625" style="43" customWidth="1"/>
    <col min="5376" max="5376" width="4.85546875" style="43" customWidth="1"/>
    <col min="5377" max="5377" width="49.140625" style="43" customWidth="1"/>
    <col min="5378" max="5378" width="0" style="43" hidden="1" customWidth="1"/>
    <col min="5379" max="5379" width="6.7109375" style="43" customWidth="1"/>
    <col min="5380" max="5380" width="8.42578125" style="43" customWidth="1"/>
    <col min="5381" max="5381" width="9.42578125" style="43" customWidth="1"/>
    <col min="5382" max="5382" width="10.140625" style="43" customWidth="1"/>
    <col min="5383" max="5630" width="9.140625" style="43"/>
    <col min="5631" max="5631" width="5.140625" style="43" customWidth="1"/>
    <col min="5632" max="5632" width="4.85546875" style="43" customWidth="1"/>
    <col min="5633" max="5633" width="49.140625" style="43" customWidth="1"/>
    <col min="5634" max="5634" width="0" style="43" hidden="1" customWidth="1"/>
    <col min="5635" max="5635" width="6.7109375" style="43" customWidth="1"/>
    <col min="5636" max="5636" width="8.42578125" style="43" customWidth="1"/>
    <col min="5637" max="5637" width="9.42578125" style="43" customWidth="1"/>
    <col min="5638" max="5638" width="10.140625" style="43" customWidth="1"/>
    <col min="5639" max="5886" width="9.140625" style="43"/>
    <col min="5887" max="5887" width="5.140625" style="43" customWidth="1"/>
    <col min="5888" max="5888" width="4.85546875" style="43" customWidth="1"/>
    <col min="5889" max="5889" width="49.140625" style="43" customWidth="1"/>
    <col min="5890" max="5890" width="0" style="43" hidden="1" customWidth="1"/>
    <col min="5891" max="5891" width="6.7109375" style="43" customWidth="1"/>
    <col min="5892" max="5892" width="8.42578125" style="43" customWidth="1"/>
    <col min="5893" max="5893" width="9.42578125" style="43" customWidth="1"/>
    <col min="5894" max="5894" width="10.140625" style="43" customWidth="1"/>
    <col min="5895" max="6142" width="9.140625" style="43"/>
    <col min="6143" max="6143" width="5.140625" style="43" customWidth="1"/>
    <col min="6144" max="6144" width="4.85546875" style="43" customWidth="1"/>
    <col min="6145" max="6145" width="49.140625" style="43" customWidth="1"/>
    <col min="6146" max="6146" width="0" style="43" hidden="1" customWidth="1"/>
    <col min="6147" max="6147" width="6.7109375" style="43" customWidth="1"/>
    <col min="6148" max="6148" width="8.42578125" style="43" customWidth="1"/>
    <col min="6149" max="6149" width="9.42578125" style="43" customWidth="1"/>
    <col min="6150" max="6150" width="10.140625" style="43" customWidth="1"/>
    <col min="6151" max="6398" width="9.140625" style="43"/>
    <col min="6399" max="6399" width="5.140625" style="43" customWidth="1"/>
    <col min="6400" max="6400" width="4.85546875" style="43" customWidth="1"/>
    <col min="6401" max="6401" width="49.140625" style="43" customWidth="1"/>
    <col min="6402" max="6402" width="0" style="43" hidden="1" customWidth="1"/>
    <col min="6403" max="6403" width="6.7109375" style="43" customWidth="1"/>
    <col min="6404" max="6404" width="8.42578125" style="43" customWidth="1"/>
    <col min="6405" max="6405" width="9.42578125" style="43" customWidth="1"/>
    <col min="6406" max="6406" width="10.140625" style="43" customWidth="1"/>
    <col min="6407" max="6654" width="9.140625" style="43"/>
    <col min="6655" max="6655" width="5.140625" style="43" customWidth="1"/>
    <col min="6656" max="6656" width="4.85546875" style="43" customWidth="1"/>
    <col min="6657" max="6657" width="49.140625" style="43" customWidth="1"/>
    <col min="6658" max="6658" width="0" style="43" hidden="1" customWidth="1"/>
    <col min="6659" max="6659" width="6.7109375" style="43" customWidth="1"/>
    <col min="6660" max="6660" width="8.42578125" style="43" customWidth="1"/>
    <col min="6661" max="6661" width="9.42578125" style="43" customWidth="1"/>
    <col min="6662" max="6662" width="10.140625" style="43" customWidth="1"/>
    <col min="6663" max="6910" width="9.140625" style="43"/>
    <col min="6911" max="6911" width="5.140625" style="43" customWidth="1"/>
    <col min="6912" max="6912" width="4.85546875" style="43" customWidth="1"/>
    <col min="6913" max="6913" width="49.140625" style="43" customWidth="1"/>
    <col min="6914" max="6914" width="0" style="43" hidden="1" customWidth="1"/>
    <col min="6915" max="6915" width="6.7109375" style="43" customWidth="1"/>
    <col min="6916" max="6916" width="8.42578125" style="43" customWidth="1"/>
    <col min="6917" max="6917" width="9.42578125" style="43" customWidth="1"/>
    <col min="6918" max="6918" width="10.140625" style="43" customWidth="1"/>
    <col min="6919" max="7166" width="9.140625" style="43"/>
    <col min="7167" max="7167" width="5.140625" style="43" customWidth="1"/>
    <col min="7168" max="7168" width="4.85546875" style="43" customWidth="1"/>
    <col min="7169" max="7169" width="49.140625" style="43" customWidth="1"/>
    <col min="7170" max="7170" width="0" style="43" hidden="1" customWidth="1"/>
    <col min="7171" max="7171" width="6.7109375" style="43" customWidth="1"/>
    <col min="7172" max="7172" width="8.42578125" style="43" customWidth="1"/>
    <col min="7173" max="7173" width="9.42578125" style="43" customWidth="1"/>
    <col min="7174" max="7174" width="10.140625" style="43" customWidth="1"/>
    <col min="7175" max="7422" width="9.140625" style="43"/>
    <col min="7423" max="7423" width="5.140625" style="43" customWidth="1"/>
    <col min="7424" max="7424" width="4.85546875" style="43" customWidth="1"/>
    <col min="7425" max="7425" width="49.140625" style="43" customWidth="1"/>
    <col min="7426" max="7426" width="0" style="43" hidden="1" customWidth="1"/>
    <col min="7427" max="7427" width="6.7109375" style="43" customWidth="1"/>
    <col min="7428" max="7428" width="8.42578125" style="43" customWidth="1"/>
    <col min="7429" max="7429" width="9.42578125" style="43" customWidth="1"/>
    <col min="7430" max="7430" width="10.140625" style="43" customWidth="1"/>
    <col min="7431" max="7678" width="9.140625" style="43"/>
    <col min="7679" max="7679" width="5.140625" style="43" customWidth="1"/>
    <col min="7680" max="7680" width="4.85546875" style="43" customWidth="1"/>
    <col min="7681" max="7681" width="49.140625" style="43" customWidth="1"/>
    <col min="7682" max="7682" width="0" style="43" hidden="1" customWidth="1"/>
    <col min="7683" max="7683" width="6.7109375" style="43" customWidth="1"/>
    <col min="7684" max="7684" width="8.42578125" style="43" customWidth="1"/>
    <col min="7685" max="7685" width="9.42578125" style="43" customWidth="1"/>
    <col min="7686" max="7686" width="10.140625" style="43" customWidth="1"/>
    <col min="7687" max="7934" width="9.140625" style="43"/>
    <col min="7935" max="7935" width="5.140625" style="43" customWidth="1"/>
    <col min="7936" max="7936" width="4.85546875" style="43" customWidth="1"/>
    <col min="7937" max="7937" width="49.140625" style="43" customWidth="1"/>
    <col min="7938" max="7938" width="0" style="43" hidden="1" customWidth="1"/>
    <col min="7939" max="7939" width="6.7109375" style="43" customWidth="1"/>
    <col min="7940" max="7940" width="8.42578125" style="43" customWidth="1"/>
    <col min="7941" max="7941" width="9.42578125" style="43" customWidth="1"/>
    <col min="7942" max="7942" width="10.140625" style="43" customWidth="1"/>
    <col min="7943" max="8190" width="9.140625" style="43"/>
    <col min="8191" max="8191" width="5.140625" style="43" customWidth="1"/>
    <col min="8192" max="8192" width="4.85546875" style="43" customWidth="1"/>
    <col min="8193" max="8193" width="49.140625" style="43" customWidth="1"/>
    <col min="8194" max="8194" width="0" style="43" hidden="1" customWidth="1"/>
    <col min="8195" max="8195" width="6.7109375" style="43" customWidth="1"/>
    <col min="8196" max="8196" width="8.42578125" style="43" customWidth="1"/>
    <col min="8197" max="8197" width="9.42578125" style="43" customWidth="1"/>
    <col min="8198" max="8198" width="10.140625" style="43" customWidth="1"/>
    <col min="8199" max="8446" width="9.140625" style="43"/>
    <col min="8447" max="8447" width="5.140625" style="43" customWidth="1"/>
    <col min="8448" max="8448" width="4.85546875" style="43" customWidth="1"/>
    <col min="8449" max="8449" width="49.140625" style="43" customWidth="1"/>
    <col min="8450" max="8450" width="0" style="43" hidden="1" customWidth="1"/>
    <col min="8451" max="8451" width="6.7109375" style="43" customWidth="1"/>
    <col min="8452" max="8452" width="8.42578125" style="43" customWidth="1"/>
    <col min="8453" max="8453" width="9.42578125" style="43" customWidth="1"/>
    <col min="8454" max="8454" width="10.140625" style="43" customWidth="1"/>
    <col min="8455" max="8702" width="9.140625" style="43"/>
    <col min="8703" max="8703" width="5.140625" style="43" customWidth="1"/>
    <col min="8704" max="8704" width="4.85546875" style="43" customWidth="1"/>
    <col min="8705" max="8705" width="49.140625" style="43" customWidth="1"/>
    <col min="8706" max="8706" width="0" style="43" hidden="1" customWidth="1"/>
    <col min="8707" max="8707" width="6.7109375" style="43" customWidth="1"/>
    <col min="8708" max="8708" width="8.42578125" style="43" customWidth="1"/>
    <col min="8709" max="8709" width="9.42578125" style="43" customWidth="1"/>
    <col min="8710" max="8710" width="10.140625" style="43" customWidth="1"/>
    <col min="8711" max="8958" width="9.140625" style="43"/>
    <col min="8959" max="8959" width="5.140625" style="43" customWidth="1"/>
    <col min="8960" max="8960" width="4.85546875" style="43" customWidth="1"/>
    <col min="8961" max="8961" width="49.140625" style="43" customWidth="1"/>
    <col min="8962" max="8962" width="0" style="43" hidden="1" customWidth="1"/>
    <col min="8963" max="8963" width="6.7109375" style="43" customWidth="1"/>
    <col min="8964" max="8964" width="8.42578125" style="43" customWidth="1"/>
    <col min="8965" max="8965" width="9.42578125" style="43" customWidth="1"/>
    <col min="8966" max="8966" width="10.140625" style="43" customWidth="1"/>
    <col min="8967" max="9214" width="9.140625" style="43"/>
    <col min="9215" max="9215" width="5.140625" style="43" customWidth="1"/>
    <col min="9216" max="9216" width="4.85546875" style="43" customWidth="1"/>
    <col min="9217" max="9217" width="49.140625" style="43" customWidth="1"/>
    <col min="9218" max="9218" width="0" style="43" hidden="1" customWidth="1"/>
    <col min="9219" max="9219" width="6.7109375" style="43" customWidth="1"/>
    <col min="9220" max="9220" width="8.42578125" style="43" customWidth="1"/>
    <col min="9221" max="9221" width="9.42578125" style="43" customWidth="1"/>
    <col min="9222" max="9222" width="10.140625" style="43" customWidth="1"/>
    <col min="9223" max="9470" width="9.140625" style="43"/>
    <col min="9471" max="9471" width="5.140625" style="43" customWidth="1"/>
    <col min="9472" max="9472" width="4.85546875" style="43" customWidth="1"/>
    <col min="9473" max="9473" width="49.140625" style="43" customWidth="1"/>
    <col min="9474" max="9474" width="0" style="43" hidden="1" customWidth="1"/>
    <col min="9475" max="9475" width="6.7109375" style="43" customWidth="1"/>
    <col min="9476" max="9476" width="8.42578125" style="43" customWidth="1"/>
    <col min="9477" max="9477" width="9.42578125" style="43" customWidth="1"/>
    <col min="9478" max="9478" width="10.140625" style="43" customWidth="1"/>
    <col min="9479" max="9726" width="9.140625" style="43"/>
    <col min="9727" max="9727" width="5.140625" style="43" customWidth="1"/>
    <col min="9728" max="9728" width="4.85546875" style="43" customWidth="1"/>
    <col min="9729" max="9729" width="49.140625" style="43" customWidth="1"/>
    <col min="9730" max="9730" width="0" style="43" hidden="1" customWidth="1"/>
    <col min="9731" max="9731" width="6.7109375" style="43" customWidth="1"/>
    <col min="9732" max="9732" width="8.42578125" style="43" customWidth="1"/>
    <col min="9733" max="9733" width="9.42578125" style="43" customWidth="1"/>
    <col min="9734" max="9734" width="10.140625" style="43" customWidth="1"/>
    <col min="9735" max="9982" width="9.140625" style="43"/>
    <col min="9983" max="9983" width="5.140625" style="43" customWidth="1"/>
    <col min="9984" max="9984" width="4.85546875" style="43" customWidth="1"/>
    <col min="9985" max="9985" width="49.140625" style="43" customWidth="1"/>
    <col min="9986" max="9986" width="0" style="43" hidden="1" customWidth="1"/>
    <col min="9987" max="9987" width="6.7109375" style="43" customWidth="1"/>
    <col min="9988" max="9988" width="8.42578125" style="43" customWidth="1"/>
    <col min="9989" max="9989" width="9.42578125" style="43" customWidth="1"/>
    <col min="9990" max="9990" width="10.140625" style="43" customWidth="1"/>
    <col min="9991" max="10238" width="9.140625" style="43"/>
    <col min="10239" max="10239" width="5.140625" style="43" customWidth="1"/>
    <col min="10240" max="10240" width="4.85546875" style="43" customWidth="1"/>
    <col min="10241" max="10241" width="49.140625" style="43" customWidth="1"/>
    <col min="10242" max="10242" width="0" style="43" hidden="1" customWidth="1"/>
    <col min="10243" max="10243" width="6.7109375" style="43" customWidth="1"/>
    <col min="10244" max="10244" width="8.42578125" style="43" customWidth="1"/>
    <col min="10245" max="10245" width="9.42578125" style="43" customWidth="1"/>
    <col min="10246" max="10246" width="10.140625" style="43" customWidth="1"/>
    <col min="10247" max="10494" width="9.140625" style="43"/>
    <col min="10495" max="10495" width="5.140625" style="43" customWidth="1"/>
    <col min="10496" max="10496" width="4.85546875" style="43" customWidth="1"/>
    <col min="10497" max="10497" width="49.140625" style="43" customWidth="1"/>
    <col min="10498" max="10498" width="0" style="43" hidden="1" customWidth="1"/>
    <col min="10499" max="10499" width="6.7109375" style="43" customWidth="1"/>
    <col min="10500" max="10500" width="8.42578125" style="43" customWidth="1"/>
    <col min="10501" max="10501" width="9.42578125" style="43" customWidth="1"/>
    <col min="10502" max="10502" width="10.140625" style="43" customWidth="1"/>
    <col min="10503" max="10750" width="9.140625" style="43"/>
    <col min="10751" max="10751" width="5.140625" style="43" customWidth="1"/>
    <col min="10752" max="10752" width="4.85546875" style="43" customWidth="1"/>
    <col min="10753" max="10753" width="49.140625" style="43" customWidth="1"/>
    <col min="10754" max="10754" width="0" style="43" hidden="1" customWidth="1"/>
    <col min="10755" max="10755" width="6.7109375" style="43" customWidth="1"/>
    <col min="10756" max="10756" width="8.42578125" style="43" customWidth="1"/>
    <col min="10757" max="10757" width="9.42578125" style="43" customWidth="1"/>
    <col min="10758" max="10758" width="10.140625" style="43" customWidth="1"/>
    <col min="10759" max="11006" width="9.140625" style="43"/>
    <col min="11007" max="11007" width="5.140625" style="43" customWidth="1"/>
    <col min="11008" max="11008" width="4.85546875" style="43" customWidth="1"/>
    <col min="11009" max="11009" width="49.140625" style="43" customWidth="1"/>
    <col min="11010" max="11010" width="0" style="43" hidden="1" customWidth="1"/>
    <col min="11011" max="11011" width="6.7109375" style="43" customWidth="1"/>
    <col min="11012" max="11012" width="8.42578125" style="43" customWidth="1"/>
    <col min="11013" max="11013" width="9.42578125" style="43" customWidth="1"/>
    <col min="11014" max="11014" width="10.140625" style="43" customWidth="1"/>
    <col min="11015" max="11262" width="9.140625" style="43"/>
    <col min="11263" max="11263" width="5.140625" style="43" customWidth="1"/>
    <col min="11264" max="11264" width="4.85546875" style="43" customWidth="1"/>
    <col min="11265" max="11265" width="49.140625" style="43" customWidth="1"/>
    <col min="11266" max="11266" width="0" style="43" hidden="1" customWidth="1"/>
    <col min="11267" max="11267" width="6.7109375" style="43" customWidth="1"/>
    <col min="11268" max="11268" width="8.42578125" style="43" customWidth="1"/>
    <col min="11269" max="11269" width="9.42578125" style="43" customWidth="1"/>
    <col min="11270" max="11270" width="10.140625" style="43" customWidth="1"/>
    <col min="11271" max="11518" width="9.140625" style="43"/>
    <col min="11519" max="11519" width="5.140625" style="43" customWidth="1"/>
    <col min="11520" max="11520" width="4.85546875" style="43" customWidth="1"/>
    <col min="11521" max="11521" width="49.140625" style="43" customWidth="1"/>
    <col min="11522" max="11522" width="0" style="43" hidden="1" customWidth="1"/>
    <col min="11523" max="11523" width="6.7109375" style="43" customWidth="1"/>
    <col min="11524" max="11524" width="8.42578125" style="43" customWidth="1"/>
    <col min="11525" max="11525" width="9.42578125" style="43" customWidth="1"/>
    <col min="11526" max="11526" width="10.140625" style="43" customWidth="1"/>
    <col min="11527" max="11774" width="9.140625" style="43"/>
    <col min="11775" max="11775" width="5.140625" style="43" customWidth="1"/>
    <col min="11776" max="11776" width="4.85546875" style="43" customWidth="1"/>
    <col min="11777" max="11777" width="49.140625" style="43" customWidth="1"/>
    <col min="11778" max="11778" width="0" style="43" hidden="1" customWidth="1"/>
    <col min="11779" max="11779" width="6.7109375" style="43" customWidth="1"/>
    <col min="11780" max="11780" width="8.42578125" style="43" customWidth="1"/>
    <col min="11781" max="11781" width="9.42578125" style="43" customWidth="1"/>
    <col min="11782" max="11782" width="10.140625" style="43" customWidth="1"/>
    <col min="11783" max="12030" width="9.140625" style="43"/>
    <col min="12031" max="12031" width="5.140625" style="43" customWidth="1"/>
    <col min="12032" max="12032" width="4.85546875" style="43" customWidth="1"/>
    <col min="12033" max="12033" width="49.140625" style="43" customWidth="1"/>
    <col min="12034" max="12034" width="0" style="43" hidden="1" customWidth="1"/>
    <col min="12035" max="12035" width="6.7109375" style="43" customWidth="1"/>
    <col min="12036" max="12036" width="8.42578125" style="43" customWidth="1"/>
    <col min="12037" max="12037" width="9.42578125" style="43" customWidth="1"/>
    <col min="12038" max="12038" width="10.140625" style="43" customWidth="1"/>
    <col min="12039" max="12286" width="9.140625" style="43"/>
    <col min="12287" max="12287" width="5.140625" style="43" customWidth="1"/>
    <col min="12288" max="12288" width="4.85546875" style="43" customWidth="1"/>
    <col min="12289" max="12289" width="49.140625" style="43" customWidth="1"/>
    <col min="12290" max="12290" width="0" style="43" hidden="1" customWidth="1"/>
    <col min="12291" max="12291" width="6.7109375" style="43" customWidth="1"/>
    <col min="12292" max="12292" width="8.42578125" style="43" customWidth="1"/>
    <col min="12293" max="12293" width="9.42578125" style="43" customWidth="1"/>
    <col min="12294" max="12294" width="10.140625" style="43" customWidth="1"/>
    <col min="12295" max="12542" width="9.140625" style="43"/>
    <col min="12543" max="12543" width="5.140625" style="43" customWidth="1"/>
    <col min="12544" max="12544" width="4.85546875" style="43" customWidth="1"/>
    <col min="12545" max="12545" width="49.140625" style="43" customWidth="1"/>
    <col min="12546" max="12546" width="0" style="43" hidden="1" customWidth="1"/>
    <col min="12547" max="12547" width="6.7109375" style="43" customWidth="1"/>
    <col min="12548" max="12548" width="8.42578125" style="43" customWidth="1"/>
    <col min="12549" max="12549" width="9.42578125" style="43" customWidth="1"/>
    <col min="12550" max="12550" width="10.140625" style="43" customWidth="1"/>
    <col min="12551" max="12798" width="9.140625" style="43"/>
    <col min="12799" max="12799" width="5.140625" style="43" customWidth="1"/>
    <col min="12800" max="12800" width="4.85546875" style="43" customWidth="1"/>
    <col min="12801" max="12801" width="49.140625" style="43" customWidth="1"/>
    <col min="12802" max="12802" width="0" style="43" hidden="1" customWidth="1"/>
    <col min="12803" max="12803" width="6.7109375" style="43" customWidth="1"/>
    <col min="12804" max="12804" width="8.42578125" style="43" customWidth="1"/>
    <col min="12805" max="12805" width="9.42578125" style="43" customWidth="1"/>
    <col min="12806" max="12806" width="10.140625" style="43" customWidth="1"/>
    <col min="12807" max="13054" width="9.140625" style="43"/>
    <col min="13055" max="13055" width="5.140625" style="43" customWidth="1"/>
    <col min="13056" max="13056" width="4.85546875" style="43" customWidth="1"/>
    <col min="13057" max="13057" width="49.140625" style="43" customWidth="1"/>
    <col min="13058" max="13058" width="0" style="43" hidden="1" customWidth="1"/>
    <col min="13059" max="13059" width="6.7109375" style="43" customWidth="1"/>
    <col min="13060" max="13060" width="8.42578125" style="43" customWidth="1"/>
    <col min="13061" max="13061" width="9.42578125" style="43" customWidth="1"/>
    <col min="13062" max="13062" width="10.140625" style="43" customWidth="1"/>
    <col min="13063" max="13310" width="9.140625" style="43"/>
    <col min="13311" max="13311" width="5.140625" style="43" customWidth="1"/>
    <col min="13312" max="13312" width="4.85546875" style="43" customWidth="1"/>
    <col min="13313" max="13313" width="49.140625" style="43" customWidth="1"/>
    <col min="13314" max="13314" width="0" style="43" hidden="1" customWidth="1"/>
    <col min="13315" max="13315" width="6.7109375" style="43" customWidth="1"/>
    <col min="13316" max="13316" width="8.42578125" style="43" customWidth="1"/>
    <col min="13317" max="13317" width="9.42578125" style="43" customWidth="1"/>
    <col min="13318" max="13318" width="10.140625" style="43" customWidth="1"/>
    <col min="13319" max="13566" width="9.140625" style="43"/>
    <col min="13567" max="13567" width="5.140625" style="43" customWidth="1"/>
    <col min="13568" max="13568" width="4.85546875" style="43" customWidth="1"/>
    <col min="13569" max="13569" width="49.140625" style="43" customWidth="1"/>
    <col min="13570" max="13570" width="0" style="43" hidden="1" customWidth="1"/>
    <col min="13571" max="13571" width="6.7109375" style="43" customWidth="1"/>
    <col min="13572" max="13572" width="8.42578125" style="43" customWidth="1"/>
    <col min="13573" max="13573" width="9.42578125" style="43" customWidth="1"/>
    <col min="13574" max="13574" width="10.140625" style="43" customWidth="1"/>
    <col min="13575" max="13822" width="9.140625" style="43"/>
    <col min="13823" max="13823" width="5.140625" style="43" customWidth="1"/>
    <col min="13824" max="13824" width="4.85546875" style="43" customWidth="1"/>
    <col min="13825" max="13825" width="49.140625" style="43" customWidth="1"/>
    <col min="13826" max="13826" width="0" style="43" hidden="1" customWidth="1"/>
    <col min="13827" max="13827" width="6.7109375" style="43" customWidth="1"/>
    <col min="13828" max="13828" width="8.42578125" style="43" customWidth="1"/>
    <col min="13829" max="13829" width="9.42578125" style="43" customWidth="1"/>
    <col min="13830" max="13830" width="10.140625" style="43" customWidth="1"/>
    <col min="13831" max="14078" width="9.140625" style="43"/>
    <col min="14079" max="14079" width="5.140625" style="43" customWidth="1"/>
    <col min="14080" max="14080" width="4.85546875" style="43" customWidth="1"/>
    <col min="14081" max="14081" width="49.140625" style="43" customWidth="1"/>
    <col min="14082" max="14082" width="0" style="43" hidden="1" customWidth="1"/>
    <col min="14083" max="14083" width="6.7109375" style="43" customWidth="1"/>
    <col min="14084" max="14084" width="8.42578125" style="43" customWidth="1"/>
    <col min="14085" max="14085" width="9.42578125" style="43" customWidth="1"/>
    <col min="14086" max="14086" width="10.140625" style="43" customWidth="1"/>
    <col min="14087" max="14334" width="9.140625" style="43"/>
    <col min="14335" max="14335" width="5.140625" style="43" customWidth="1"/>
    <col min="14336" max="14336" width="4.85546875" style="43" customWidth="1"/>
    <col min="14337" max="14337" width="49.140625" style="43" customWidth="1"/>
    <col min="14338" max="14338" width="0" style="43" hidden="1" customWidth="1"/>
    <col min="14339" max="14339" width="6.7109375" style="43" customWidth="1"/>
    <col min="14340" max="14340" width="8.42578125" style="43" customWidth="1"/>
    <col min="14341" max="14341" width="9.42578125" style="43" customWidth="1"/>
    <col min="14342" max="14342" width="10.140625" style="43" customWidth="1"/>
    <col min="14343" max="14590" width="9.140625" style="43"/>
    <col min="14591" max="14591" width="5.140625" style="43" customWidth="1"/>
    <col min="14592" max="14592" width="4.85546875" style="43" customWidth="1"/>
    <col min="14593" max="14593" width="49.140625" style="43" customWidth="1"/>
    <col min="14594" max="14594" width="0" style="43" hidden="1" customWidth="1"/>
    <col min="14595" max="14595" width="6.7109375" style="43" customWidth="1"/>
    <col min="14596" max="14596" width="8.42578125" style="43" customWidth="1"/>
    <col min="14597" max="14597" width="9.42578125" style="43" customWidth="1"/>
    <col min="14598" max="14598" width="10.140625" style="43" customWidth="1"/>
    <col min="14599" max="14846" width="9.140625" style="43"/>
    <col min="14847" max="14847" width="5.140625" style="43" customWidth="1"/>
    <col min="14848" max="14848" width="4.85546875" style="43" customWidth="1"/>
    <col min="14849" max="14849" width="49.140625" style="43" customWidth="1"/>
    <col min="14850" max="14850" width="0" style="43" hidden="1" customWidth="1"/>
    <col min="14851" max="14851" width="6.7109375" style="43" customWidth="1"/>
    <col min="14852" max="14852" width="8.42578125" style="43" customWidth="1"/>
    <col min="14853" max="14853" width="9.42578125" style="43" customWidth="1"/>
    <col min="14854" max="14854" width="10.140625" style="43" customWidth="1"/>
    <col min="14855" max="15102" width="9.140625" style="43"/>
    <col min="15103" max="15103" width="5.140625" style="43" customWidth="1"/>
    <col min="15104" max="15104" width="4.85546875" style="43" customWidth="1"/>
    <col min="15105" max="15105" width="49.140625" style="43" customWidth="1"/>
    <col min="15106" max="15106" width="0" style="43" hidden="1" customWidth="1"/>
    <col min="15107" max="15107" width="6.7109375" style="43" customWidth="1"/>
    <col min="15108" max="15108" width="8.42578125" style="43" customWidth="1"/>
    <col min="15109" max="15109" width="9.42578125" style="43" customWidth="1"/>
    <col min="15110" max="15110" width="10.140625" style="43" customWidth="1"/>
    <col min="15111" max="15358" width="9.140625" style="43"/>
    <col min="15359" max="15359" width="5.140625" style="43" customWidth="1"/>
    <col min="15360" max="15360" width="4.85546875" style="43" customWidth="1"/>
    <col min="15361" max="15361" width="49.140625" style="43" customWidth="1"/>
    <col min="15362" max="15362" width="0" style="43" hidden="1" customWidth="1"/>
    <col min="15363" max="15363" width="6.7109375" style="43" customWidth="1"/>
    <col min="15364" max="15364" width="8.42578125" style="43" customWidth="1"/>
    <col min="15365" max="15365" width="9.42578125" style="43" customWidth="1"/>
    <col min="15366" max="15366" width="10.140625" style="43" customWidth="1"/>
    <col min="15367" max="15614" width="9.140625" style="43"/>
    <col min="15615" max="15615" width="5.140625" style="43" customWidth="1"/>
    <col min="15616" max="15616" width="4.85546875" style="43" customWidth="1"/>
    <col min="15617" max="15617" width="49.140625" style="43" customWidth="1"/>
    <col min="15618" max="15618" width="0" style="43" hidden="1" customWidth="1"/>
    <col min="15619" max="15619" width="6.7109375" style="43" customWidth="1"/>
    <col min="15620" max="15620" width="8.42578125" style="43" customWidth="1"/>
    <col min="15621" max="15621" width="9.42578125" style="43" customWidth="1"/>
    <col min="15622" max="15622" width="10.140625" style="43" customWidth="1"/>
    <col min="15623" max="15870" width="9.140625" style="43"/>
    <col min="15871" max="15871" width="5.140625" style="43" customWidth="1"/>
    <col min="15872" max="15872" width="4.85546875" style="43" customWidth="1"/>
    <col min="15873" max="15873" width="49.140625" style="43" customWidth="1"/>
    <col min="15874" max="15874" width="0" style="43" hidden="1" customWidth="1"/>
    <col min="15875" max="15875" width="6.7109375" style="43" customWidth="1"/>
    <col min="15876" max="15876" width="8.42578125" style="43" customWidth="1"/>
    <col min="15877" max="15877" width="9.42578125" style="43" customWidth="1"/>
    <col min="15878" max="15878" width="10.140625" style="43" customWidth="1"/>
    <col min="15879" max="16126" width="9.140625" style="43"/>
    <col min="16127" max="16127" width="5.140625" style="43" customWidth="1"/>
    <col min="16128" max="16128" width="4.85546875" style="43" customWidth="1"/>
    <col min="16129" max="16129" width="49.140625" style="43" customWidth="1"/>
    <col min="16130" max="16130" width="0" style="43" hidden="1" customWidth="1"/>
    <col min="16131" max="16131" width="6.7109375" style="43" customWidth="1"/>
    <col min="16132" max="16132" width="8.42578125" style="43" customWidth="1"/>
    <col min="16133" max="16133" width="9.42578125" style="43" customWidth="1"/>
    <col min="16134" max="16134" width="10.140625" style="43" customWidth="1"/>
    <col min="16135" max="16384" width="9.140625" style="43"/>
  </cols>
  <sheetData>
    <row r="1" spans="1:8" ht="15">
      <c r="A1" s="738" t="s">
        <v>493</v>
      </c>
      <c r="B1" s="738"/>
      <c r="C1" s="738"/>
      <c r="D1" s="738"/>
      <c r="E1" s="738"/>
      <c r="F1" s="738"/>
      <c r="G1" s="738"/>
      <c r="H1" s="568"/>
    </row>
    <row r="2" spans="1:8" ht="15">
      <c r="A2" s="738" t="s">
        <v>76</v>
      </c>
      <c r="B2" s="568"/>
      <c r="C2" s="568"/>
      <c r="D2" s="568"/>
      <c r="E2" s="568"/>
      <c r="F2" s="568"/>
      <c r="G2" s="568"/>
      <c r="H2" s="568"/>
    </row>
    <row r="3" spans="1:8" ht="15">
      <c r="A3" s="738" t="s">
        <v>77</v>
      </c>
      <c r="B3" s="568"/>
      <c r="C3" s="568"/>
      <c r="D3" s="568"/>
      <c r="E3" s="568"/>
      <c r="F3" s="568"/>
      <c r="G3" s="568"/>
      <c r="H3" s="568"/>
    </row>
    <row r="4" spans="1:8" ht="15">
      <c r="A4" s="738" t="s">
        <v>490</v>
      </c>
      <c r="B4" s="568"/>
      <c r="C4" s="568"/>
      <c r="D4" s="568"/>
      <c r="E4" s="568"/>
      <c r="F4" s="568"/>
      <c r="G4" s="568"/>
      <c r="H4" s="568"/>
    </row>
    <row r="5" spans="1:8" ht="27" customHeight="1">
      <c r="A5" s="74" t="s">
        <v>78</v>
      </c>
      <c r="B5" s="739" t="s">
        <v>491</v>
      </c>
      <c r="C5" s="739"/>
      <c r="D5" s="739"/>
      <c r="E5" s="739"/>
      <c r="F5" s="739"/>
      <c r="G5" s="739"/>
      <c r="H5" s="739"/>
    </row>
    <row r="6" spans="1:8" ht="15.75" thickBot="1">
      <c r="A6" s="41"/>
      <c r="B6" s="41"/>
      <c r="C6" s="41"/>
      <c r="D6" s="41"/>
      <c r="F6"/>
      <c r="G6" s="45"/>
      <c r="H6" s="45" t="s">
        <v>13</v>
      </c>
    </row>
    <row r="7" spans="1:8" ht="15">
      <c r="B7" s="74" t="s">
        <v>14</v>
      </c>
      <c r="C7" s="74"/>
      <c r="D7" s="74"/>
      <c r="E7" s="75"/>
      <c r="F7"/>
      <c r="G7" s="45"/>
      <c r="H7" s="13">
        <v>2023</v>
      </c>
    </row>
    <row r="8" spans="1:8" ht="15.75" thickBot="1">
      <c r="B8" s="74" t="s">
        <v>79</v>
      </c>
      <c r="C8" s="74"/>
      <c r="D8" s="74"/>
      <c r="E8" s="74"/>
      <c r="F8"/>
      <c r="G8" s="45"/>
      <c r="H8" s="14" t="s">
        <v>506</v>
      </c>
    </row>
    <row r="9" spans="1:8" ht="15.75" thickBot="1">
      <c r="B9" s="74" t="s">
        <v>17</v>
      </c>
      <c r="C9" s="74"/>
      <c r="D9" s="74"/>
      <c r="E9" s="75"/>
      <c r="F9"/>
      <c r="G9" s="45"/>
      <c r="H9" s="47">
        <v>2</v>
      </c>
    </row>
    <row r="10" spans="1:8" ht="15.75" thickBot="1">
      <c r="B10" s="74" t="s">
        <v>19</v>
      </c>
      <c r="C10" s="74"/>
      <c r="D10" s="74"/>
      <c r="E10" s="75"/>
      <c r="F10"/>
      <c r="G10" s="45"/>
      <c r="H10" s="47">
        <v>261</v>
      </c>
    </row>
    <row r="11" spans="1:8" ht="15.75" thickBot="1">
      <c r="B11" s="74" t="s">
        <v>18</v>
      </c>
      <c r="C11" s="74"/>
      <c r="D11" s="74"/>
      <c r="E11" s="75"/>
      <c r="F11"/>
      <c r="G11" s="45"/>
      <c r="H11" s="47">
        <v>7357</v>
      </c>
    </row>
    <row r="12" spans="1:8" ht="15.75" thickBot="1">
      <c r="B12" s="74" t="s">
        <v>20</v>
      </c>
      <c r="C12" s="74"/>
      <c r="D12" s="74"/>
      <c r="E12" s="75"/>
      <c r="F12"/>
      <c r="G12" s="45"/>
      <c r="H12" s="48" t="s">
        <v>281</v>
      </c>
    </row>
    <row r="13" spans="1:8" ht="15.75" thickBot="1">
      <c r="B13" s="74" t="s">
        <v>22</v>
      </c>
      <c r="C13" s="74"/>
      <c r="D13" s="74"/>
      <c r="E13" s="75"/>
      <c r="F13"/>
      <c r="G13" s="45"/>
      <c r="H13" s="72" t="s">
        <v>74</v>
      </c>
    </row>
    <row r="14" spans="1:8" ht="13.5" thickBot="1">
      <c r="B14" s="74" t="s">
        <v>80</v>
      </c>
      <c r="C14" s="74"/>
      <c r="D14" s="74"/>
      <c r="E14" s="74"/>
      <c r="F14" s="74"/>
      <c r="G14" s="76"/>
      <c r="H14" s="71">
        <v>414</v>
      </c>
    </row>
    <row r="15" spans="1:8">
      <c r="A15" s="45"/>
      <c r="B15" s="45"/>
      <c r="C15" s="45"/>
      <c r="D15" s="45"/>
      <c r="E15" s="45"/>
      <c r="F15" s="45"/>
      <c r="G15" s="45"/>
      <c r="H15" s="45"/>
    </row>
    <row r="16" spans="1:8">
      <c r="B16" s="740" t="s">
        <v>81</v>
      </c>
      <c r="C16" s="742" t="s">
        <v>23</v>
      </c>
      <c r="D16" s="743"/>
      <c r="E16" s="746" t="s">
        <v>60</v>
      </c>
      <c r="F16" s="746" t="s">
        <v>82</v>
      </c>
      <c r="G16" s="77" t="s">
        <v>83</v>
      </c>
      <c r="H16" s="78" t="s">
        <v>84</v>
      </c>
    </row>
    <row r="17" spans="2:8">
      <c r="B17" s="741"/>
      <c r="C17" s="744"/>
      <c r="D17" s="745"/>
      <c r="E17" s="747"/>
      <c r="F17" s="747"/>
      <c r="G17" s="79" t="s">
        <v>85</v>
      </c>
      <c r="H17" s="80" t="s">
        <v>45</v>
      </c>
    </row>
    <row r="18" spans="2:8">
      <c r="B18" s="82">
        <v>1</v>
      </c>
      <c r="C18" s="94" t="s">
        <v>544</v>
      </c>
      <c r="D18" s="95"/>
      <c r="E18" s="96" t="s">
        <v>486</v>
      </c>
      <c r="F18" s="93">
        <v>5</v>
      </c>
      <c r="G18" s="93">
        <v>7616</v>
      </c>
      <c r="H18" s="90">
        <f>F18*G18/1000</f>
        <v>38.08</v>
      </c>
    </row>
    <row r="19" spans="2:8">
      <c r="B19" s="82">
        <v>2</v>
      </c>
      <c r="C19" s="94" t="s">
        <v>596</v>
      </c>
      <c r="D19" s="95"/>
      <c r="E19" s="96" t="s">
        <v>486</v>
      </c>
      <c r="F19" s="93">
        <v>1</v>
      </c>
      <c r="G19" s="93">
        <v>76814</v>
      </c>
      <c r="H19" s="90">
        <v>76.8</v>
      </c>
    </row>
    <row r="20" spans="2:8">
      <c r="B20" s="82">
        <v>3</v>
      </c>
      <c r="C20" s="97" t="s">
        <v>598</v>
      </c>
      <c r="D20" s="98"/>
      <c r="E20" s="99" t="s">
        <v>486</v>
      </c>
      <c r="F20" s="100">
        <v>3</v>
      </c>
      <c r="G20" s="100">
        <v>53386.65</v>
      </c>
      <c r="H20" s="90">
        <f t="shared" ref="H20:H33" si="0">F20*G20/1000</f>
        <v>160.15995000000001</v>
      </c>
    </row>
    <row r="21" spans="2:8">
      <c r="B21" s="82">
        <v>4</v>
      </c>
      <c r="C21" s="97" t="s">
        <v>599</v>
      </c>
      <c r="D21" s="98"/>
      <c r="E21" s="99" t="s">
        <v>486</v>
      </c>
      <c r="F21" s="100">
        <v>1</v>
      </c>
      <c r="G21" s="100">
        <v>1561560</v>
      </c>
      <c r="H21" s="90">
        <f t="shared" si="0"/>
        <v>1561.56</v>
      </c>
    </row>
    <row r="22" spans="2:8">
      <c r="B22" s="82">
        <v>5</v>
      </c>
      <c r="C22" s="97" t="s">
        <v>614</v>
      </c>
      <c r="D22" s="98"/>
      <c r="E22" s="99" t="s">
        <v>486</v>
      </c>
      <c r="F22" s="100">
        <v>4</v>
      </c>
      <c r="G22" s="100">
        <v>121359</v>
      </c>
      <c r="H22" s="90">
        <f t="shared" si="0"/>
        <v>485.43599999999998</v>
      </c>
    </row>
    <row r="23" spans="2:8">
      <c r="B23" s="82">
        <v>6</v>
      </c>
      <c r="C23" s="97" t="s">
        <v>615</v>
      </c>
      <c r="D23" s="98"/>
      <c r="E23" s="99" t="s">
        <v>486</v>
      </c>
      <c r="F23" s="100">
        <v>1</v>
      </c>
      <c r="G23" s="100">
        <v>22500</v>
      </c>
      <c r="H23" s="90">
        <f t="shared" ref="H23:H24" si="1">F23*G23/1000</f>
        <v>22.5</v>
      </c>
    </row>
    <row r="24" spans="2:8">
      <c r="B24" s="82">
        <v>7</v>
      </c>
      <c r="C24" s="97" t="s">
        <v>616</v>
      </c>
      <c r="D24" s="98"/>
      <c r="E24" s="99" t="s">
        <v>486</v>
      </c>
      <c r="F24" s="100">
        <v>1</v>
      </c>
      <c r="G24" s="100">
        <v>47500</v>
      </c>
      <c r="H24" s="90">
        <f t="shared" si="1"/>
        <v>47.5</v>
      </c>
    </row>
    <row r="25" spans="2:8">
      <c r="B25" s="82">
        <v>8</v>
      </c>
      <c r="C25" s="97" t="s">
        <v>647</v>
      </c>
      <c r="D25" s="98"/>
      <c r="E25" s="99" t="s">
        <v>486</v>
      </c>
      <c r="F25" s="100">
        <v>1</v>
      </c>
      <c r="G25" s="100">
        <v>217840</v>
      </c>
      <c r="H25" s="90">
        <f t="shared" si="0"/>
        <v>217.84</v>
      </c>
    </row>
    <row r="26" spans="2:8">
      <c r="B26" s="82">
        <v>9</v>
      </c>
      <c r="C26" s="97" t="s">
        <v>648</v>
      </c>
      <c r="D26" s="98"/>
      <c r="E26" s="99" t="s">
        <v>486</v>
      </c>
      <c r="F26" s="100">
        <v>1</v>
      </c>
      <c r="G26" s="100">
        <v>154163</v>
      </c>
      <c r="H26" s="90">
        <f t="shared" ref="H26:H29" si="2">F26*G26/1000</f>
        <v>154.16300000000001</v>
      </c>
    </row>
    <row r="27" spans="2:8">
      <c r="B27" s="82">
        <v>10</v>
      </c>
      <c r="C27" s="97" t="s">
        <v>649</v>
      </c>
      <c r="D27" s="98"/>
      <c r="E27" s="99" t="s">
        <v>486</v>
      </c>
      <c r="F27" s="100">
        <v>1</v>
      </c>
      <c r="G27" s="100">
        <v>135990</v>
      </c>
      <c r="H27" s="90">
        <f t="shared" si="2"/>
        <v>135.99</v>
      </c>
    </row>
    <row r="28" spans="2:8">
      <c r="B28" s="82">
        <v>11</v>
      </c>
      <c r="C28" s="97" t="s">
        <v>683</v>
      </c>
      <c r="D28" s="98"/>
      <c r="E28" s="99" t="s">
        <v>486</v>
      </c>
      <c r="F28" s="100">
        <v>2</v>
      </c>
      <c r="G28" s="100">
        <v>18900</v>
      </c>
      <c r="H28" s="90">
        <f t="shared" si="2"/>
        <v>37.799999999999997</v>
      </c>
    </row>
    <row r="29" spans="2:8">
      <c r="B29" s="82">
        <v>12</v>
      </c>
      <c r="C29" s="97" t="s">
        <v>684</v>
      </c>
      <c r="D29" s="98"/>
      <c r="E29" s="99" t="s">
        <v>486</v>
      </c>
      <c r="F29" s="100">
        <v>1</v>
      </c>
      <c r="G29" s="100">
        <v>38500</v>
      </c>
      <c r="H29" s="90">
        <f t="shared" si="2"/>
        <v>38.5</v>
      </c>
    </row>
    <row r="30" spans="2:8">
      <c r="B30" s="82">
        <v>13</v>
      </c>
      <c r="C30" s="97" t="s">
        <v>682</v>
      </c>
      <c r="D30" s="98"/>
      <c r="E30" s="99" t="s">
        <v>486</v>
      </c>
      <c r="F30" s="100">
        <v>2</v>
      </c>
      <c r="G30" s="100">
        <v>234080</v>
      </c>
      <c r="H30" s="90">
        <f t="shared" si="0"/>
        <v>468.16</v>
      </c>
    </row>
    <row r="31" spans="2:8">
      <c r="B31" s="82">
        <v>14</v>
      </c>
      <c r="C31" s="97" t="s">
        <v>700</v>
      </c>
      <c r="D31" s="98"/>
      <c r="E31" s="99" t="s">
        <v>486</v>
      </c>
      <c r="F31" s="100">
        <v>1</v>
      </c>
      <c r="G31" s="100">
        <v>328160</v>
      </c>
      <c r="H31" s="90">
        <f t="shared" ref="H31:H32" si="3">F31*G31/1000</f>
        <v>328.16</v>
      </c>
    </row>
    <row r="32" spans="2:8">
      <c r="B32" s="82">
        <v>15</v>
      </c>
      <c r="C32" s="97" t="s">
        <v>700</v>
      </c>
      <c r="D32" s="98"/>
      <c r="E32" s="99" t="s">
        <v>486</v>
      </c>
      <c r="F32" s="100">
        <v>1</v>
      </c>
      <c r="G32" s="100">
        <v>271040</v>
      </c>
      <c r="H32" s="90">
        <f t="shared" si="3"/>
        <v>271.04000000000002</v>
      </c>
    </row>
    <row r="33" spans="2:10">
      <c r="B33" s="82">
        <v>16</v>
      </c>
      <c r="C33" s="97" t="s">
        <v>598</v>
      </c>
      <c r="D33" s="98"/>
      <c r="E33" s="99" t="s">
        <v>486</v>
      </c>
      <c r="F33" s="100">
        <v>1</v>
      </c>
      <c r="G33" s="100">
        <v>98297.919999999998</v>
      </c>
      <c r="H33" s="90">
        <f t="shared" si="0"/>
        <v>98.297920000000005</v>
      </c>
    </row>
    <row r="34" spans="2:10" ht="15.75">
      <c r="B34" s="101"/>
      <c r="C34" s="102" t="s">
        <v>46</v>
      </c>
      <c r="D34" s="103"/>
      <c r="E34" s="58"/>
      <c r="F34" s="82"/>
      <c r="G34" s="93"/>
      <c r="H34" s="104">
        <f>SUM(H18:H33)</f>
        <v>4141.9868699999997</v>
      </c>
      <c r="J34" s="105"/>
    </row>
    <row r="35" spans="2:10" ht="15.75">
      <c r="B35" s="81"/>
      <c r="C35" s="106"/>
      <c r="F35" s="81"/>
      <c r="G35" s="107"/>
      <c r="H35" s="108"/>
      <c r="J35" s="105"/>
    </row>
    <row r="36" spans="2:10" ht="15.75">
      <c r="B36" s="81"/>
      <c r="C36" s="106"/>
      <c r="F36" s="81"/>
      <c r="G36" s="107"/>
      <c r="H36" s="108"/>
      <c r="J36" s="105"/>
    </row>
    <row r="37" spans="2:10">
      <c r="C37" s="84"/>
      <c r="H37" s="85"/>
    </row>
    <row r="38" spans="2:10" ht="15">
      <c r="B38" s="4" t="s">
        <v>409</v>
      </c>
      <c r="C38" s="5"/>
      <c r="D38" s="5"/>
      <c r="E38" s="5"/>
      <c r="F38" s="5"/>
      <c r="G38" s="5"/>
      <c r="H38"/>
    </row>
    <row r="39" spans="2:10" ht="15">
      <c r="B39" s="4" t="s">
        <v>6</v>
      </c>
      <c r="C39" s="5"/>
      <c r="D39" s="5"/>
      <c r="E39" s="5"/>
      <c r="F39" s="483"/>
      <c r="G39" s="484"/>
      <c r="H39" s="484"/>
      <c r="I39" s="484"/>
    </row>
    <row r="40" spans="2:10" ht="15">
      <c r="B40" s="4"/>
      <c r="C40" s="5"/>
      <c r="D40" s="5"/>
      <c r="E40" s="5"/>
      <c r="F40" s="5"/>
      <c r="G40" s="5"/>
      <c r="H40"/>
    </row>
    <row r="41" spans="2:10" ht="15">
      <c r="B41" s="4" t="s">
        <v>29</v>
      </c>
      <c r="C41" s="5"/>
      <c r="D41" s="5"/>
      <c r="E41" s="5"/>
      <c r="F41" s="5"/>
      <c r="G41" s="5"/>
      <c r="H41"/>
    </row>
    <row r="42" spans="2:10" ht="15">
      <c r="B42" s="4" t="s">
        <v>8</v>
      </c>
      <c r="C42" s="5"/>
      <c r="D42" s="5"/>
      <c r="E42" s="5"/>
      <c r="F42" s="5"/>
      <c r="G42" s="5"/>
      <c r="H42"/>
    </row>
    <row r="43" spans="2:10">
      <c r="C43" s="86"/>
      <c r="D43" s="86"/>
      <c r="E43" s="86"/>
      <c r="F43" s="86"/>
      <c r="G43" s="84"/>
      <c r="H43" s="84"/>
    </row>
    <row r="44" spans="2:10">
      <c r="B44" s="86"/>
      <c r="C44" s="86"/>
      <c r="D44" s="86"/>
      <c r="E44" s="86"/>
      <c r="F44" s="86"/>
      <c r="G44" s="737"/>
      <c r="H44" s="737"/>
    </row>
    <row r="45" spans="2:10">
      <c r="B45" s="86"/>
      <c r="D45" s="86"/>
      <c r="E45" s="86"/>
      <c r="F45" s="86"/>
      <c r="G45" s="86"/>
      <c r="H45" s="86"/>
    </row>
    <row r="46" spans="2:10">
      <c r="B46" s="86"/>
      <c r="D46" s="86"/>
      <c r="E46" s="86"/>
      <c r="F46" s="86"/>
      <c r="G46" s="86"/>
      <c r="H46" s="86"/>
    </row>
    <row r="47" spans="2:10">
      <c r="C47" s="41"/>
    </row>
    <row r="49" spans="1:2">
      <c r="B49" s="41"/>
    </row>
    <row r="51" spans="1:2">
      <c r="A51" s="41"/>
    </row>
    <row r="52" spans="1:2">
      <c r="A52" s="41"/>
    </row>
    <row r="53" spans="1:2">
      <c r="A53" s="41"/>
    </row>
    <row r="54" spans="1:2">
      <c r="A54" s="41"/>
    </row>
  </sheetData>
  <mergeCells count="10">
    <mergeCell ref="G44:H44"/>
    <mergeCell ref="A1:H1"/>
    <mergeCell ref="A2:H2"/>
    <mergeCell ref="A3:H3"/>
    <mergeCell ref="A4:H4"/>
    <mergeCell ref="B5:H5"/>
    <mergeCell ref="B16:B17"/>
    <mergeCell ref="C16:D17"/>
    <mergeCell ref="E16:E17"/>
    <mergeCell ref="F16:F17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51"/>
  <sheetViews>
    <sheetView tabSelected="1" topLeftCell="A2" workbookViewId="0">
      <selection activeCell="A18" sqref="A18:XFD131"/>
    </sheetView>
  </sheetViews>
  <sheetFormatPr defaultRowHeight="12.75"/>
  <cols>
    <col min="1" max="1" width="2.42578125" style="43" customWidth="1"/>
    <col min="2" max="2" width="4.85546875" style="43" customWidth="1"/>
    <col min="3" max="3" width="34.85546875" style="43" customWidth="1"/>
    <col min="4" max="4" width="21.5703125" style="43" hidden="1" customWidth="1"/>
    <col min="5" max="5" width="8.28515625" style="43" customWidth="1"/>
    <col min="6" max="6" width="9.7109375" style="43" customWidth="1"/>
    <col min="7" max="7" width="10.85546875" style="43" customWidth="1"/>
    <col min="8" max="8" width="11.7109375" style="43" customWidth="1"/>
    <col min="9" max="9" width="7" style="43" customWidth="1"/>
    <col min="10" max="254" width="9.140625" style="43"/>
    <col min="255" max="255" width="5.140625" style="43" customWidth="1"/>
    <col min="256" max="256" width="4.85546875" style="43" customWidth="1"/>
    <col min="257" max="257" width="49.140625" style="43" customWidth="1"/>
    <col min="258" max="258" width="0" style="43" hidden="1" customWidth="1"/>
    <col min="259" max="259" width="6.7109375" style="43" customWidth="1"/>
    <col min="260" max="260" width="8.42578125" style="43" customWidth="1"/>
    <col min="261" max="261" width="9.42578125" style="43" customWidth="1"/>
    <col min="262" max="262" width="10.140625" style="43" customWidth="1"/>
    <col min="263" max="510" width="9.140625" style="43"/>
    <col min="511" max="511" width="5.140625" style="43" customWidth="1"/>
    <col min="512" max="512" width="4.85546875" style="43" customWidth="1"/>
    <col min="513" max="513" width="49.140625" style="43" customWidth="1"/>
    <col min="514" max="514" width="0" style="43" hidden="1" customWidth="1"/>
    <col min="515" max="515" width="6.7109375" style="43" customWidth="1"/>
    <col min="516" max="516" width="8.42578125" style="43" customWidth="1"/>
    <col min="517" max="517" width="9.42578125" style="43" customWidth="1"/>
    <col min="518" max="518" width="10.140625" style="43" customWidth="1"/>
    <col min="519" max="766" width="9.140625" style="43"/>
    <col min="767" max="767" width="5.140625" style="43" customWidth="1"/>
    <col min="768" max="768" width="4.85546875" style="43" customWidth="1"/>
    <col min="769" max="769" width="49.140625" style="43" customWidth="1"/>
    <col min="770" max="770" width="0" style="43" hidden="1" customWidth="1"/>
    <col min="771" max="771" width="6.7109375" style="43" customWidth="1"/>
    <col min="772" max="772" width="8.42578125" style="43" customWidth="1"/>
    <col min="773" max="773" width="9.42578125" style="43" customWidth="1"/>
    <col min="774" max="774" width="10.140625" style="43" customWidth="1"/>
    <col min="775" max="1022" width="9.140625" style="43"/>
    <col min="1023" max="1023" width="5.140625" style="43" customWidth="1"/>
    <col min="1024" max="1024" width="4.85546875" style="43" customWidth="1"/>
    <col min="1025" max="1025" width="49.140625" style="43" customWidth="1"/>
    <col min="1026" max="1026" width="0" style="43" hidden="1" customWidth="1"/>
    <col min="1027" max="1027" width="6.7109375" style="43" customWidth="1"/>
    <col min="1028" max="1028" width="8.42578125" style="43" customWidth="1"/>
    <col min="1029" max="1029" width="9.42578125" style="43" customWidth="1"/>
    <col min="1030" max="1030" width="10.140625" style="43" customWidth="1"/>
    <col min="1031" max="1278" width="9.140625" style="43"/>
    <col min="1279" max="1279" width="5.140625" style="43" customWidth="1"/>
    <col min="1280" max="1280" width="4.85546875" style="43" customWidth="1"/>
    <col min="1281" max="1281" width="49.140625" style="43" customWidth="1"/>
    <col min="1282" max="1282" width="0" style="43" hidden="1" customWidth="1"/>
    <col min="1283" max="1283" width="6.7109375" style="43" customWidth="1"/>
    <col min="1284" max="1284" width="8.42578125" style="43" customWidth="1"/>
    <col min="1285" max="1285" width="9.42578125" style="43" customWidth="1"/>
    <col min="1286" max="1286" width="10.140625" style="43" customWidth="1"/>
    <col min="1287" max="1534" width="9.140625" style="43"/>
    <col min="1535" max="1535" width="5.140625" style="43" customWidth="1"/>
    <col min="1536" max="1536" width="4.85546875" style="43" customWidth="1"/>
    <col min="1537" max="1537" width="49.140625" style="43" customWidth="1"/>
    <col min="1538" max="1538" width="0" style="43" hidden="1" customWidth="1"/>
    <col min="1539" max="1539" width="6.7109375" style="43" customWidth="1"/>
    <col min="1540" max="1540" width="8.42578125" style="43" customWidth="1"/>
    <col min="1541" max="1541" width="9.42578125" style="43" customWidth="1"/>
    <col min="1542" max="1542" width="10.140625" style="43" customWidth="1"/>
    <col min="1543" max="1790" width="9.140625" style="43"/>
    <col min="1791" max="1791" width="5.140625" style="43" customWidth="1"/>
    <col min="1792" max="1792" width="4.85546875" style="43" customWidth="1"/>
    <col min="1793" max="1793" width="49.140625" style="43" customWidth="1"/>
    <col min="1794" max="1794" width="0" style="43" hidden="1" customWidth="1"/>
    <col min="1795" max="1795" width="6.7109375" style="43" customWidth="1"/>
    <col min="1796" max="1796" width="8.42578125" style="43" customWidth="1"/>
    <col min="1797" max="1797" width="9.42578125" style="43" customWidth="1"/>
    <col min="1798" max="1798" width="10.140625" style="43" customWidth="1"/>
    <col min="1799" max="2046" width="9.140625" style="43"/>
    <col min="2047" max="2047" width="5.140625" style="43" customWidth="1"/>
    <col min="2048" max="2048" width="4.85546875" style="43" customWidth="1"/>
    <col min="2049" max="2049" width="49.140625" style="43" customWidth="1"/>
    <col min="2050" max="2050" width="0" style="43" hidden="1" customWidth="1"/>
    <col min="2051" max="2051" width="6.7109375" style="43" customWidth="1"/>
    <col min="2052" max="2052" width="8.42578125" style="43" customWidth="1"/>
    <col min="2053" max="2053" width="9.42578125" style="43" customWidth="1"/>
    <col min="2054" max="2054" width="10.140625" style="43" customWidth="1"/>
    <col min="2055" max="2302" width="9.140625" style="43"/>
    <col min="2303" max="2303" width="5.140625" style="43" customWidth="1"/>
    <col min="2304" max="2304" width="4.85546875" style="43" customWidth="1"/>
    <col min="2305" max="2305" width="49.140625" style="43" customWidth="1"/>
    <col min="2306" max="2306" width="0" style="43" hidden="1" customWidth="1"/>
    <col min="2307" max="2307" width="6.7109375" style="43" customWidth="1"/>
    <col min="2308" max="2308" width="8.42578125" style="43" customWidth="1"/>
    <col min="2309" max="2309" width="9.42578125" style="43" customWidth="1"/>
    <col min="2310" max="2310" width="10.140625" style="43" customWidth="1"/>
    <col min="2311" max="2558" width="9.140625" style="43"/>
    <col min="2559" max="2559" width="5.140625" style="43" customWidth="1"/>
    <col min="2560" max="2560" width="4.85546875" style="43" customWidth="1"/>
    <col min="2561" max="2561" width="49.140625" style="43" customWidth="1"/>
    <col min="2562" max="2562" width="0" style="43" hidden="1" customWidth="1"/>
    <col min="2563" max="2563" width="6.7109375" style="43" customWidth="1"/>
    <col min="2564" max="2564" width="8.42578125" style="43" customWidth="1"/>
    <col min="2565" max="2565" width="9.42578125" style="43" customWidth="1"/>
    <col min="2566" max="2566" width="10.140625" style="43" customWidth="1"/>
    <col min="2567" max="2814" width="9.140625" style="43"/>
    <col min="2815" max="2815" width="5.140625" style="43" customWidth="1"/>
    <col min="2816" max="2816" width="4.85546875" style="43" customWidth="1"/>
    <col min="2817" max="2817" width="49.140625" style="43" customWidth="1"/>
    <col min="2818" max="2818" width="0" style="43" hidden="1" customWidth="1"/>
    <col min="2819" max="2819" width="6.7109375" style="43" customWidth="1"/>
    <col min="2820" max="2820" width="8.42578125" style="43" customWidth="1"/>
    <col min="2821" max="2821" width="9.42578125" style="43" customWidth="1"/>
    <col min="2822" max="2822" width="10.140625" style="43" customWidth="1"/>
    <col min="2823" max="3070" width="9.140625" style="43"/>
    <col min="3071" max="3071" width="5.140625" style="43" customWidth="1"/>
    <col min="3072" max="3072" width="4.85546875" style="43" customWidth="1"/>
    <col min="3073" max="3073" width="49.140625" style="43" customWidth="1"/>
    <col min="3074" max="3074" width="0" style="43" hidden="1" customWidth="1"/>
    <col min="3075" max="3075" width="6.7109375" style="43" customWidth="1"/>
    <col min="3076" max="3076" width="8.42578125" style="43" customWidth="1"/>
    <col min="3077" max="3077" width="9.42578125" style="43" customWidth="1"/>
    <col min="3078" max="3078" width="10.140625" style="43" customWidth="1"/>
    <col min="3079" max="3326" width="9.140625" style="43"/>
    <col min="3327" max="3327" width="5.140625" style="43" customWidth="1"/>
    <col min="3328" max="3328" width="4.85546875" style="43" customWidth="1"/>
    <col min="3329" max="3329" width="49.140625" style="43" customWidth="1"/>
    <col min="3330" max="3330" width="0" style="43" hidden="1" customWidth="1"/>
    <col min="3331" max="3331" width="6.7109375" style="43" customWidth="1"/>
    <col min="3332" max="3332" width="8.42578125" style="43" customWidth="1"/>
    <col min="3333" max="3333" width="9.42578125" style="43" customWidth="1"/>
    <col min="3334" max="3334" width="10.140625" style="43" customWidth="1"/>
    <col min="3335" max="3582" width="9.140625" style="43"/>
    <col min="3583" max="3583" width="5.140625" style="43" customWidth="1"/>
    <col min="3584" max="3584" width="4.85546875" style="43" customWidth="1"/>
    <col min="3585" max="3585" width="49.140625" style="43" customWidth="1"/>
    <col min="3586" max="3586" width="0" style="43" hidden="1" customWidth="1"/>
    <col min="3587" max="3587" width="6.7109375" style="43" customWidth="1"/>
    <col min="3588" max="3588" width="8.42578125" style="43" customWidth="1"/>
    <col min="3589" max="3589" width="9.42578125" style="43" customWidth="1"/>
    <col min="3590" max="3590" width="10.140625" style="43" customWidth="1"/>
    <col min="3591" max="3838" width="9.140625" style="43"/>
    <col min="3839" max="3839" width="5.140625" style="43" customWidth="1"/>
    <col min="3840" max="3840" width="4.85546875" style="43" customWidth="1"/>
    <col min="3841" max="3841" width="49.140625" style="43" customWidth="1"/>
    <col min="3842" max="3842" width="0" style="43" hidden="1" customWidth="1"/>
    <col min="3843" max="3843" width="6.7109375" style="43" customWidth="1"/>
    <col min="3844" max="3844" width="8.42578125" style="43" customWidth="1"/>
    <col min="3845" max="3845" width="9.42578125" style="43" customWidth="1"/>
    <col min="3846" max="3846" width="10.140625" style="43" customWidth="1"/>
    <col min="3847" max="4094" width="9.140625" style="43"/>
    <col min="4095" max="4095" width="5.140625" style="43" customWidth="1"/>
    <col min="4096" max="4096" width="4.85546875" style="43" customWidth="1"/>
    <col min="4097" max="4097" width="49.140625" style="43" customWidth="1"/>
    <col min="4098" max="4098" width="0" style="43" hidden="1" customWidth="1"/>
    <col min="4099" max="4099" width="6.7109375" style="43" customWidth="1"/>
    <col min="4100" max="4100" width="8.42578125" style="43" customWidth="1"/>
    <col min="4101" max="4101" width="9.42578125" style="43" customWidth="1"/>
    <col min="4102" max="4102" width="10.140625" style="43" customWidth="1"/>
    <col min="4103" max="4350" width="9.140625" style="43"/>
    <col min="4351" max="4351" width="5.140625" style="43" customWidth="1"/>
    <col min="4352" max="4352" width="4.85546875" style="43" customWidth="1"/>
    <col min="4353" max="4353" width="49.140625" style="43" customWidth="1"/>
    <col min="4354" max="4354" width="0" style="43" hidden="1" customWidth="1"/>
    <col min="4355" max="4355" width="6.7109375" style="43" customWidth="1"/>
    <col min="4356" max="4356" width="8.42578125" style="43" customWidth="1"/>
    <col min="4357" max="4357" width="9.42578125" style="43" customWidth="1"/>
    <col min="4358" max="4358" width="10.140625" style="43" customWidth="1"/>
    <col min="4359" max="4606" width="9.140625" style="43"/>
    <col min="4607" max="4607" width="5.140625" style="43" customWidth="1"/>
    <col min="4608" max="4608" width="4.85546875" style="43" customWidth="1"/>
    <col min="4609" max="4609" width="49.140625" style="43" customWidth="1"/>
    <col min="4610" max="4610" width="0" style="43" hidden="1" customWidth="1"/>
    <col min="4611" max="4611" width="6.7109375" style="43" customWidth="1"/>
    <col min="4612" max="4612" width="8.42578125" style="43" customWidth="1"/>
    <col min="4613" max="4613" width="9.42578125" style="43" customWidth="1"/>
    <col min="4614" max="4614" width="10.140625" style="43" customWidth="1"/>
    <col min="4615" max="4862" width="9.140625" style="43"/>
    <col min="4863" max="4863" width="5.140625" style="43" customWidth="1"/>
    <col min="4864" max="4864" width="4.85546875" style="43" customWidth="1"/>
    <col min="4865" max="4865" width="49.140625" style="43" customWidth="1"/>
    <col min="4866" max="4866" width="0" style="43" hidden="1" customWidth="1"/>
    <col min="4867" max="4867" width="6.7109375" style="43" customWidth="1"/>
    <col min="4868" max="4868" width="8.42578125" style="43" customWidth="1"/>
    <col min="4869" max="4869" width="9.42578125" style="43" customWidth="1"/>
    <col min="4870" max="4870" width="10.140625" style="43" customWidth="1"/>
    <col min="4871" max="5118" width="9.140625" style="43"/>
    <col min="5119" max="5119" width="5.140625" style="43" customWidth="1"/>
    <col min="5120" max="5120" width="4.85546875" style="43" customWidth="1"/>
    <col min="5121" max="5121" width="49.140625" style="43" customWidth="1"/>
    <col min="5122" max="5122" width="0" style="43" hidden="1" customWidth="1"/>
    <col min="5123" max="5123" width="6.7109375" style="43" customWidth="1"/>
    <col min="5124" max="5124" width="8.42578125" style="43" customWidth="1"/>
    <col min="5125" max="5125" width="9.42578125" style="43" customWidth="1"/>
    <col min="5126" max="5126" width="10.140625" style="43" customWidth="1"/>
    <col min="5127" max="5374" width="9.140625" style="43"/>
    <col min="5375" max="5375" width="5.140625" style="43" customWidth="1"/>
    <col min="5376" max="5376" width="4.85546875" style="43" customWidth="1"/>
    <col min="5377" max="5377" width="49.140625" style="43" customWidth="1"/>
    <col min="5378" max="5378" width="0" style="43" hidden="1" customWidth="1"/>
    <col min="5379" max="5379" width="6.7109375" style="43" customWidth="1"/>
    <col min="5380" max="5380" width="8.42578125" style="43" customWidth="1"/>
    <col min="5381" max="5381" width="9.42578125" style="43" customWidth="1"/>
    <col min="5382" max="5382" width="10.140625" style="43" customWidth="1"/>
    <col min="5383" max="5630" width="9.140625" style="43"/>
    <col min="5631" max="5631" width="5.140625" style="43" customWidth="1"/>
    <col min="5632" max="5632" width="4.85546875" style="43" customWidth="1"/>
    <col min="5633" max="5633" width="49.140625" style="43" customWidth="1"/>
    <col min="5634" max="5634" width="0" style="43" hidden="1" customWidth="1"/>
    <col min="5635" max="5635" width="6.7109375" style="43" customWidth="1"/>
    <col min="5636" max="5636" width="8.42578125" style="43" customWidth="1"/>
    <col min="5637" max="5637" width="9.42578125" style="43" customWidth="1"/>
    <col min="5638" max="5638" width="10.140625" style="43" customWidth="1"/>
    <col min="5639" max="5886" width="9.140625" style="43"/>
    <col min="5887" max="5887" width="5.140625" style="43" customWidth="1"/>
    <col min="5888" max="5888" width="4.85546875" style="43" customWidth="1"/>
    <col min="5889" max="5889" width="49.140625" style="43" customWidth="1"/>
    <col min="5890" max="5890" width="0" style="43" hidden="1" customWidth="1"/>
    <col min="5891" max="5891" width="6.7109375" style="43" customWidth="1"/>
    <col min="5892" max="5892" width="8.42578125" style="43" customWidth="1"/>
    <col min="5893" max="5893" width="9.42578125" style="43" customWidth="1"/>
    <col min="5894" max="5894" width="10.140625" style="43" customWidth="1"/>
    <col min="5895" max="6142" width="9.140625" style="43"/>
    <col min="6143" max="6143" width="5.140625" style="43" customWidth="1"/>
    <col min="6144" max="6144" width="4.85546875" style="43" customWidth="1"/>
    <col min="6145" max="6145" width="49.140625" style="43" customWidth="1"/>
    <col min="6146" max="6146" width="0" style="43" hidden="1" customWidth="1"/>
    <col min="6147" max="6147" width="6.7109375" style="43" customWidth="1"/>
    <col min="6148" max="6148" width="8.42578125" style="43" customWidth="1"/>
    <col min="6149" max="6149" width="9.42578125" style="43" customWidth="1"/>
    <col min="6150" max="6150" width="10.140625" style="43" customWidth="1"/>
    <col min="6151" max="6398" width="9.140625" style="43"/>
    <col min="6399" max="6399" width="5.140625" style="43" customWidth="1"/>
    <col min="6400" max="6400" width="4.85546875" style="43" customWidth="1"/>
    <col min="6401" max="6401" width="49.140625" style="43" customWidth="1"/>
    <col min="6402" max="6402" width="0" style="43" hidden="1" customWidth="1"/>
    <col min="6403" max="6403" width="6.7109375" style="43" customWidth="1"/>
    <col min="6404" max="6404" width="8.42578125" style="43" customWidth="1"/>
    <col min="6405" max="6405" width="9.42578125" style="43" customWidth="1"/>
    <col min="6406" max="6406" width="10.140625" style="43" customWidth="1"/>
    <col min="6407" max="6654" width="9.140625" style="43"/>
    <col min="6655" max="6655" width="5.140625" style="43" customWidth="1"/>
    <col min="6656" max="6656" width="4.85546875" style="43" customWidth="1"/>
    <col min="6657" max="6657" width="49.140625" style="43" customWidth="1"/>
    <col min="6658" max="6658" width="0" style="43" hidden="1" customWidth="1"/>
    <col min="6659" max="6659" width="6.7109375" style="43" customWidth="1"/>
    <col min="6660" max="6660" width="8.42578125" style="43" customWidth="1"/>
    <col min="6661" max="6661" width="9.42578125" style="43" customWidth="1"/>
    <col min="6662" max="6662" width="10.140625" style="43" customWidth="1"/>
    <col min="6663" max="6910" width="9.140625" style="43"/>
    <col min="6911" max="6911" width="5.140625" style="43" customWidth="1"/>
    <col min="6912" max="6912" width="4.85546875" style="43" customWidth="1"/>
    <col min="6913" max="6913" width="49.140625" style="43" customWidth="1"/>
    <col min="6914" max="6914" width="0" style="43" hidden="1" customWidth="1"/>
    <col min="6915" max="6915" width="6.7109375" style="43" customWidth="1"/>
    <col min="6916" max="6916" width="8.42578125" style="43" customWidth="1"/>
    <col min="6917" max="6917" width="9.42578125" style="43" customWidth="1"/>
    <col min="6918" max="6918" width="10.140625" style="43" customWidth="1"/>
    <col min="6919" max="7166" width="9.140625" style="43"/>
    <col min="7167" max="7167" width="5.140625" style="43" customWidth="1"/>
    <col min="7168" max="7168" width="4.85546875" style="43" customWidth="1"/>
    <col min="7169" max="7169" width="49.140625" style="43" customWidth="1"/>
    <col min="7170" max="7170" width="0" style="43" hidden="1" customWidth="1"/>
    <col min="7171" max="7171" width="6.7109375" style="43" customWidth="1"/>
    <col min="7172" max="7172" width="8.42578125" style="43" customWidth="1"/>
    <col min="7173" max="7173" width="9.42578125" style="43" customWidth="1"/>
    <col min="7174" max="7174" width="10.140625" style="43" customWidth="1"/>
    <col min="7175" max="7422" width="9.140625" style="43"/>
    <col min="7423" max="7423" width="5.140625" style="43" customWidth="1"/>
    <col min="7424" max="7424" width="4.85546875" style="43" customWidth="1"/>
    <col min="7425" max="7425" width="49.140625" style="43" customWidth="1"/>
    <col min="7426" max="7426" width="0" style="43" hidden="1" customWidth="1"/>
    <col min="7427" max="7427" width="6.7109375" style="43" customWidth="1"/>
    <col min="7428" max="7428" width="8.42578125" style="43" customWidth="1"/>
    <col min="7429" max="7429" width="9.42578125" style="43" customWidth="1"/>
    <col min="7430" max="7430" width="10.140625" style="43" customWidth="1"/>
    <col min="7431" max="7678" width="9.140625" style="43"/>
    <col min="7679" max="7679" width="5.140625" style="43" customWidth="1"/>
    <col min="7680" max="7680" width="4.85546875" style="43" customWidth="1"/>
    <col min="7681" max="7681" width="49.140625" style="43" customWidth="1"/>
    <col min="7682" max="7682" width="0" style="43" hidden="1" customWidth="1"/>
    <col min="7683" max="7683" width="6.7109375" style="43" customWidth="1"/>
    <col min="7684" max="7684" width="8.42578125" style="43" customWidth="1"/>
    <col min="7685" max="7685" width="9.42578125" style="43" customWidth="1"/>
    <col min="7686" max="7686" width="10.140625" style="43" customWidth="1"/>
    <col min="7687" max="7934" width="9.140625" style="43"/>
    <col min="7935" max="7935" width="5.140625" style="43" customWidth="1"/>
    <col min="7936" max="7936" width="4.85546875" style="43" customWidth="1"/>
    <col min="7937" max="7937" width="49.140625" style="43" customWidth="1"/>
    <col min="7938" max="7938" width="0" style="43" hidden="1" customWidth="1"/>
    <col min="7939" max="7939" width="6.7109375" style="43" customWidth="1"/>
    <col min="7940" max="7940" width="8.42578125" style="43" customWidth="1"/>
    <col min="7941" max="7941" width="9.42578125" style="43" customWidth="1"/>
    <col min="7942" max="7942" width="10.140625" style="43" customWidth="1"/>
    <col min="7943" max="8190" width="9.140625" style="43"/>
    <col min="8191" max="8191" width="5.140625" style="43" customWidth="1"/>
    <col min="8192" max="8192" width="4.85546875" style="43" customWidth="1"/>
    <col min="8193" max="8193" width="49.140625" style="43" customWidth="1"/>
    <col min="8194" max="8194" width="0" style="43" hidden="1" customWidth="1"/>
    <col min="8195" max="8195" width="6.7109375" style="43" customWidth="1"/>
    <col min="8196" max="8196" width="8.42578125" style="43" customWidth="1"/>
    <col min="8197" max="8197" width="9.42578125" style="43" customWidth="1"/>
    <col min="8198" max="8198" width="10.140625" style="43" customWidth="1"/>
    <col min="8199" max="8446" width="9.140625" style="43"/>
    <col min="8447" max="8447" width="5.140625" style="43" customWidth="1"/>
    <col min="8448" max="8448" width="4.85546875" style="43" customWidth="1"/>
    <col min="8449" max="8449" width="49.140625" style="43" customWidth="1"/>
    <col min="8450" max="8450" width="0" style="43" hidden="1" customWidth="1"/>
    <col min="8451" max="8451" width="6.7109375" style="43" customWidth="1"/>
    <col min="8452" max="8452" width="8.42578125" style="43" customWidth="1"/>
    <col min="8453" max="8453" width="9.42578125" style="43" customWidth="1"/>
    <col min="8454" max="8454" width="10.140625" style="43" customWidth="1"/>
    <col min="8455" max="8702" width="9.140625" style="43"/>
    <col min="8703" max="8703" width="5.140625" style="43" customWidth="1"/>
    <col min="8704" max="8704" width="4.85546875" style="43" customWidth="1"/>
    <col min="8705" max="8705" width="49.140625" style="43" customWidth="1"/>
    <col min="8706" max="8706" width="0" style="43" hidden="1" customWidth="1"/>
    <col min="8707" max="8707" width="6.7109375" style="43" customWidth="1"/>
    <col min="8708" max="8708" width="8.42578125" style="43" customWidth="1"/>
    <col min="8709" max="8709" width="9.42578125" style="43" customWidth="1"/>
    <col min="8710" max="8710" width="10.140625" style="43" customWidth="1"/>
    <col min="8711" max="8958" width="9.140625" style="43"/>
    <col min="8959" max="8959" width="5.140625" style="43" customWidth="1"/>
    <col min="8960" max="8960" width="4.85546875" style="43" customWidth="1"/>
    <col min="8961" max="8961" width="49.140625" style="43" customWidth="1"/>
    <col min="8962" max="8962" width="0" style="43" hidden="1" customWidth="1"/>
    <col min="8963" max="8963" width="6.7109375" style="43" customWidth="1"/>
    <col min="8964" max="8964" width="8.42578125" style="43" customWidth="1"/>
    <col min="8965" max="8965" width="9.42578125" style="43" customWidth="1"/>
    <col min="8966" max="8966" width="10.140625" style="43" customWidth="1"/>
    <col min="8967" max="9214" width="9.140625" style="43"/>
    <col min="9215" max="9215" width="5.140625" style="43" customWidth="1"/>
    <col min="9216" max="9216" width="4.85546875" style="43" customWidth="1"/>
    <col min="9217" max="9217" width="49.140625" style="43" customWidth="1"/>
    <col min="9218" max="9218" width="0" style="43" hidden="1" customWidth="1"/>
    <col min="9219" max="9219" width="6.7109375" style="43" customWidth="1"/>
    <col min="9220" max="9220" width="8.42578125" style="43" customWidth="1"/>
    <col min="9221" max="9221" width="9.42578125" style="43" customWidth="1"/>
    <col min="9222" max="9222" width="10.140625" style="43" customWidth="1"/>
    <col min="9223" max="9470" width="9.140625" style="43"/>
    <col min="9471" max="9471" width="5.140625" style="43" customWidth="1"/>
    <col min="9472" max="9472" width="4.85546875" style="43" customWidth="1"/>
    <col min="9473" max="9473" width="49.140625" style="43" customWidth="1"/>
    <col min="9474" max="9474" width="0" style="43" hidden="1" customWidth="1"/>
    <col min="9475" max="9475" width="6.7109375" style="43" customWidth="1"/>
    <col min="9476" max="9476" width="8.42578125" style="43" customWidth="1"/>
    <col min="9477" max="9477" width="9.42578125" style="43" customWidth="1"/>
    <col min="9478" max="9478" width="10.140625" style="43" customWidth="1"/>
    <col min="9479" max="9726" width="9.140625" style="43"/>
    <col min="9727" max="9727" width="5.140625" style="43" customWidth="1"/>
    <col min="9728" max="9728" width="4.85546875" style="43" customWidth="1"/>
    <col min="9729" max="9729" width="49.140625" style="43" customWidth="1"/>
    <col min="9730" max="9730" width="0" style="43" hidden="1" customWidth="1"/>
    <col min="9731" max="9731" width="6.7109375" style="43" customWidth="1"/>
    <col min="9732" max="9732" width="8.42578125" style="43" customWidth="1"/>
    <col min="9733" max="9733" width="9.42578125" style="43" customWidth="1"/>
    <col min="9734" max="9734" width="10.140625" style="43" customWidth="1"/>
    <col min="9735" max="9982" width="9.140625" style="43"/>
    <col min="9983" max="9983" width="5.140625" style="43" customWidth="1"/>
    <col min="9984" max="9984" width="4.85546875" style="43" customWidth="1"/>
    <col min="9985" max="9985" width="49.140625" style="43" customWidth="1"/>
    <col min="9986" max="9986" width="0" style="43" hidden="1" customWidth="1"/>
    <col min="9987" max="9987" width="6.7109375" style="43" customWidth="1"/>
    <col min="9988" max="9988" width="8.42578125" style="43" customWidth="1"/>
    <col min="9989" max="9989" width="9.42578125" style="43" customWidth="1"/>
    <col min="9990" max="9990" width="10.140625" style="43" customWidth="1"/>
    <col min="9991" max="10238" width="9.140625" style="43"/>
    <col min="10239" max="10239" width="5.140625" style="43" customWidth="1"/>
    <col min="10240" max="10240" width="4.85546875" style="43" customWidth="1"/>
    <col min="10241" max="10241" width="49.140625" style="43" customWidth="1"/>
    <col min="10242" max="10242" width="0" style="43" hidden="1" customWidth="1"/>
    <col min="10243" max="10243" width="6.7109375" style="43" customWidth="1"/>
    <col min="10244" max="10244" width="8.42578125" style="43" customWidth="1"/>
    <col min="10245" max="10245" width="9.42578125" style="43" customWidth="1"/>
    <col min="10246" max="10246" width="10.140625" style="43" customWidth="1"/>
    <col min="10247" max="10494" width="9.140625" style="43"/>
    <col min="10495" max="10495" width="5.140625" style="43" customWidth="1"/>
    <col min="10496" max="10496" width="4.85546875" style="43" customWidth="1"/>
    <col min="10497" max="10497" width="49.140625" style="43" customWidth="1"/>
    <col min="10498" max="10498" width="0" style="43" hidden="1" customWidth="1"/>
    <col min="10499" max="10499" width="6.7109375" style="43" customWidth="1"/>
    <col min="10500" max="10500" width="8.42578125" style="43" customWidth="1"/>
    <col min="10501" max="10501" width="9.42578125" style="43" customWidth="1"/>
    <col min="10502" max="10502" width="10.140625" style="43" customWidth="1"/>
    <col min="10503" max="10750" width="9.140625" style="43"/>
    <col min="10751" max="10751" width="5.140625" style="43" customWidth="1"/>
    <col min="10752" max="10752" width="4.85546875" style="43" customWidth="1"/>
    <col min="10753" max="10753" width="49.140625" style="43" customWidth="1"/>
    <col min="10754" max="10754" width="0" style="43" hidden="1" customWidth="1"/>
    <col min="10755" max="10755" width="6.7109375" style="43" customWidth="1"/>
    <col min="10756" max="10756" width="8.42578125" style="43" customWidth="1"/>
    <col min="10757" max="10757" width="9.42578125" style="43" customWidth="1"/>
    <col min="10758" max="10758" width="10.140625" style="43" customWidth="1"/>
    <col min="10759" max="11006" width="9.140625" style="43"/>
    <col min="11007" max="11007" width="5.140625" style="43" customWidth="1"/>
    <col min="11008" max="11008" width="4.85546875" style="43" customWidth="1"/>
    <col min="11009" max="11009" width="49.140625" style="43" customWidth="1"/>
    <col min="11010" max="11010" width="0" style="43" hidden="1" customWidth="1"/>
    <col min="11011" max="11011" width="6.7109375" style="43" customWidth="1"/>
    <col min="11012" max="11012" width="8.42578125" style="43" customWidth="1"/>
    <col min="11013" max="11013" width="9.42578125" style="43" customWidth="1"/>
    <col min="11014" max="11014" width="10.140625" style="43" customWidth="1"/>
    <col min="11015" max="11262" width="9.140625" style="43"/>
    <col min="11263" max="11263" width="5.140625" style="43" customWidth="1"/>
    <col min="11264" max="11264" width="4.85546875" style="43" customWidth="1"/>
    <col min="11265" max="11265" width="49.140625" style="43" customWidth="1"/>
    <col min="11266" max="11266" width="0" style="43" hidden="1" customWidth="1"/>
    <col min="11267" max="11267" width="6.7109375" style="43" customWidth="1"/>
    <col min="11268" max="11268" width="8.42578125" style="43" customWidth="1"/>
    <col min="11269" max="11269" width="9.42578125" style="43" customWidth="1"/>
    <col min="11270" max="11270" width="10.140625" style="43" customWidth="1"/>
    <col min="11271" max="11518" width="9.140625" style="43"/>
    <col min="11519" max="11519" width="5.140625" style="43" customWidth="1"/>
    <col min="11520" max="11520" width="4.85546875" style="43" customWidth="1"/>
    <col min="11521" max="11521" width="49.140625" style="43" customWidth="1"/>
    <col min="11522" max="11522" width="0" style="43" hidden="1" customWidth="1"/>
    <col min="11523" max="11523" width="6.7109375" style="43" customWidth="1"/>
    <col min="11524" max="11524" width="8.42578125" style="43" customWidth="1"/>
    <col min="11525" max="11525" width="9.42578125" style="43" customWidth="1"/>
    <col min="11526" max="11526" width="10.140625" style="43" customWidth="1"/>
    <col min="11527" max="11774" width="9.140625" style="43"/>
    <col min="11775" max="11775" width="5.140625" style="43" customWidth="1"/>
    <col min="11776" max="11776" width="4.85546875" style="43" customWidth="1"/>
    <col min="11777" max="11777" width="49.140625" style="43" customWidth="1"/>
    <col min="11778" max="11778" width="0" style="43" hidden="1" customWidth="1"/>
    <col min="11779" max="11779" width="6.7109375" style="43" customWidth="1"/>
    <col min="11780" max="11780" width="8.42578125" style="43" customWidth="1"/>
    <col min="11781" max="11781" width="9.42578125" style="43" customWidth="1"/>
    <col min="11782" max="11782" width="10.140625" style="43" customWidth="1"/>
    <col min="11783" max="12030" width="9.140625" style="43"/>
    <col min="12031" max="12031" width="5.140625" style="43" customWidth="1"/>
    <col min="12032" max="12032" width="4.85546875" style="43" customWidth="1"/>
    <col min="12033" max="12033" width="49.140625" style="43" customWidth="1"/>
    <col min="12034" max="12034" width="0" style="43" hidden="1" customWidth="1"/>
    <col min="12035" max="12035" width="6.7109375" style="43" customWidth="1"/>
    <col min="12036" max="12036" width="8.42578125" style="43" customWidth="1"/>
    <col min="12037" max="12037" width="9.42578125" style="43" customWidth="1"/>
    <col min="12038" max="12038" width="10.140625" style="43" customWidth="1"/>
    <col min="12039" max="12286" width="9.140625" style="43"/>
    <col min="12287" max="12287" width="5.140625" style="43" customWidth="1"/>
    <col min="12288" max="12288" width="4.85546875" style="43" customWidth="1"/>
    <col min="12289" max="12289" width="49.140625" style="43" customWidth="1"/>
    <col min="12290" max="12290" width="0" style="43" hidden="1" customWidth="1"/>
    <col min="12291" max="12291" width="6.7109375" style="43" customWidth="1"/>
    <col min="12292" max="12292" width="8.42578125" style="43" customWidth="1"/>
    <col min="12293" max="12293" width="9.42578125" style="43" customWidth="1"/>
    <col min="12294" max="12294" width="10.140625" style="43" customWidth="1"/>
    <col min="12295" max="12542" width="9.140625" style="43"/>
    <col min="12543" max="12543" width="5.140625" style="43" customWidth="1"/>
    <col min="12544" max="12544" width="4.85546875" style="43" customWidth="1"/>
    <col min="12545" max="12545" width="49.140625" style="43" customWidth="1"/>
    <col min="12546" max="12546" width="0" style="43" hidden="1" customWidth="1"/>
    <col min="12547" max="12547" width="6.7109375" style="43" customWidth="1"/>
    <col min="12548" max="12548" width="8.42578125" style="43" customWidth="1"/>
    <col min="12549" max="12549" width="9.42578125" style="43" customWidth="1"/>
    <col min="12550" max="12550" width="10.140625" style="43" customWidth="1"/>
    <col min="12551" max="12798" width="9.140625" style="43"/>
    <col min="12799" max="12799" width="5.140625" style="43" customWidth="1"/>
    <col min="12800" max="12800" width="4.85546875" style="43" customWidth="1"/>
    <col min="12801" max="12801" width="49.140625" style="43" customWidth="1"/>
    <col min="12802" max="12802" width="0" style="43" hidden="1" customWidth="1"/>
    <col min="12803" max="12803" width="6.7109375" style="43" customWidth="1"/>
    <col min="12804" max="12804" width="8.42578125" style="43" customWidth="1"/>
    <col min="12805" max="12805" width="9.42578125" style="43" customWidth="1"/>
    <col min="12806" max="12806" width="10.140625" style="43" customWidth="1"/>
    <col min="12807" max="13054" width="9.140625" style="43"/>
    <col min="13055" max="13055" width="5.140625" style="43" customWidth="1"/>
    <col min="13056" max="13056" width="4.85546875" style="43" customWidth="1"/>
    <col min="13057" max="13057" width="49.140625" style="43" customWidth="1"/>
    <col min="13058" max="13058" width="0" style="43" hidden="1" customWidth="1"/>
    <col min="13059" max="13059" width="6.7109375" style="43" customWidth="1"/>
    <col min="13060" max="13060" width="8.42578125" style="43" customWidth="1"/>
    <col min="13061" max="13061" width="9.42578125" style="43" customWidth="1"/>
    <col min="13062" max="13062" width="10.140625" style="43" customWidth="1"/>
    <col min="13063" max="13310" width="9.140625" style="43"/>
    <col min="13311" max="13311" width="5.140625" style="43" customWidth="1"/>
    <col min="13312" max="13312" width="4.85546875" style="43" customWidth="1"/>
    <col min="13313" max="13313" width="49.140625" style="43" customWidth="1"/>
    <col min="13314" max="13314" width="0" style="43" hidden="1" customWidth="1"/>
    <col min="13315" max="13315" width="6.7109375" style="43" customWidth="1"/>
    <col min="13316" max="13316" width="8.42578125" style="43" customWidth="1"/>
    <col min="13317" max="13317" width="9.42578125" style="43" customWidth="1"/>
    <col min="13318" max="13318" width="10.140625" style="43" customWidth="1"/>
    <col min="13319" max="13566" width="9.140625" style="43"/>
    <col min="13567" max="13567" width="5.140625" style="43" customWidth="1"/>
    <col min="13568" max="13568" width="4.85546875" style="43" customWidth="1"/>
    <col min="13569" max="13569" width="49.140625" style="43" customWidth="1"/>
    <col min="13570" max="13570" width="0" style="43" hidden="1" customWidth="1"/>
    <col min="13571" max="13571" width="6.7109375" style="43" customWidth="1"/>
    <col min="13572" max="13572" width="8.42578125" style="43" customWidth="1"/>
    <col min="13573" max="13573" width="9.42578125" style="43" customWidth="1"/>
    <col min="13574" max="13574" width="10.140625" style="43" customWidth="1"/>
    <col min="13575" max="13822" width="9.140625" style="43"/>
    <col min="13823" max="13823" width="5.140625" style="43" customWidth="1"/>
    <col min="13824" max="13824" width="4.85546875" style="43" customWidth="1"/>
    <col min="13825" max="13825" width="49.140625" style="43" customWidth="1"/>
    <col min="13826" max="13826" width="0" style="43" hidden="1" customWidth="1"/>
    <col min="13827" max="13827" width="6.7109375" style="43" customWidth="1"/>
    <col min="13828" max="13828" width="8.42578125" style="43" customWidth="1"/>
    <col min="13829" max="13829" width="9.42578125" style="43" customWidth="1"/>
    <col min="13830" max="13830" width="10.140625" style="43" customWidth="1"/>
    <col min="13831" max="14078" width="9.140625" style="43"/>
    <col min="14079" max="14079" width="5.140625" style="43" customWidth="1"/>
    <col min="14080" max="14080" width="4.85546875" style="43" customWidth="1"/>
    <col min="14081" max="14081" width="49.140625" style="43" customWidth="1"/>
    <col min="14082" max="14082" width="0" style="43" hidden="1" customWidth="1"/>
    <col min="14083" max="14083" width="6.7109375" style="43" customWidth="1"/>
    <col min="14084" max="14084" width="8.42578125" style="43" customWidth="1"/>
    <col min="14085" max="14085" width="9.42578125" style="43" customWidth="1"/>
    <col min="14086" max="14086" width="10.140625" style="43" customWidth="1"/>
    <col min="14087" max="14334" width="9.140625" style="43"/>
    <col min="14335" max="14335" width="5.140625" style="43" customWidth="1"/>
    <col min="14336" max="14336" width="4.85546875" style="43" customWidth="1"/>
    <col min="14337" max="14337" width="49.140625" style="43" customWidth="1"/>
    <col min="14338" max="14338" width="0" style="43" hidden="1" customWidth="1"/>
    <col min="14339" max="14339" width="6.7109375" style="43" customWidth="1"/>
    <col min="14340" max="14340" width="8.42578125" style="43" customWidth="1"/>
    <col min="14341" max="14341" width="9.42578125" style="43" customWidth="1"/>
    <col min="14342" max="14342" width="10.140625" style="43" customWidth="1"/>
    <col min="14343" max="14590" width="9.140625" style="43"/>
    <col min="14591" max="14591" width="5.140625" style="43" customWidth="1"/>
    <col min="14592" max="14592" width="4.85546875" style="43" customWidth="1"/>
    <col min="14593" max="14593" width="49.140625" style="43" customWidth="1"/>
    <col min="14594" max="14594" width="0" style="43" hidden="1" customWidth="1"/>
    <col min="14595" max="14595" width="6.7109375" style="43" customWidth="1"/>
    <col min="14596" max="14596" width="8.42578125" style="43" customWidth="1"/>
    <col min="14597" max="14597" width="9.42578125" style="43" customWidth="1"/>
    <col min="14598" max="14598" width="10.140625" style="43" customWidth="1"/>
    <col min="14599" max="14846" width="9.140625" style="43"/>
    <col min="14847" max="14847" width="5.140625" style="43" customWidth="1"/>
    <col min="14848" max="14848" width="4.85546875" style="43" customWidth="1"/>
    <col min="14849" max="14849" width="49.140625" style="43" customWidth="1"/>
    <col min="14850" max="14850" width="0" style="43" hidden="1" customWidth="1"/>
    <col min="14851" max="14851" width="6.7109375" style="43" customWidth="1"/>
    <col min="14852" max="14852" width="8.42578125" style="43" customWidth="1"/>
    <col min="14853" max="14853" width="9.42578125" style="43" customWidth="1"/>
    <col min="14854" max="14854" width="10.140625" style="43" customWidth="1"/>
    <col min="14855" max="15102" width="9.140625" style="43"/>
    <col min="15103" max="15103" width="5.140625" style="43" customWidth="1"/>
    <col min="15104" max="15104" width="4.85546875" style="43" customWidth="1"/>
    <col min="15105" max="15105" width="49.140625" style="43" customWidth="1"/>
    <col min="15106" max="15106" width="0" style="43" hidden="1" customWidth="1"/>
    <col min="15107" max="15107" width="6.7109375" style="43" customWidth="1"/>
    <col min="15108" max="15108" width="8.42578125" style="43" customWidth="1"/>
    <col min="15109" max="15109" width="9.42578125" style="43" customWidth="1"/>
    <col min="15110" max="15110" width="10.140625" style="43" customWidth="1"/>
    <col min="15111" max="15358" width="9.140625" style="43"/>
    <col min="15359" max="15359" width="5.140625" style="43" customWidth="1"/>
    <col min="15360" max="15360" width="4.85546875" style="43" customWidth="1"/>
    <col min="15361" max="15361" width="49.140625" style="43" customWidth="1"/>
    <col min="15362" max="15362" width="0" style="43" hidden="1" customWidth="1"/>
    <col min="15363" max="15363" width="6.7109375" style="43" customWidth="1"/>
    <col min="15364" max="15364" width="8.42578125" style="43" customWidth="1"/>
    <col min="15365" max="15365" width="9.42578125" style="43" customWidth="1"/>
    <col min="15366" max="15366" width="10.140625" style="43" customWidth="1"/>
    <col min="15367" max="15614" width="9.140625" style="43"/>
    <col min="15615" max="15615" width="5.140625" style="43" customWidth="1"/>
    <col min="15616" max="15616" width="4.85546875" style="43" customWidth="1"/>
    <col min="15617" max="15617" width="49.140625" style="43" customWidth="1"/>
    <col min="15618" max="15618" width="0" style="43" hidden="1" customWidth="1"/>
    <col min="15619" max="15619" width="6.7109375" style="43" customWidth="1"/>
    <col min="15620" max="15620" width="8.42578125" style="43" customWidth="1"/>
    <col min="15621" max="15621" width="9.42578125" style="43" customWidth="1"/>
    <col min="15622" max="15622" width="10.140625" style="43" customWidth="1"/>
    <col min="15623" max="15870" width="9.140625" style="43"/>
    <col min="15871" max="15871" width="5.140625" style="43" customWidth="1"/>
    <col min="15872" max="15872" width="4.85546875" style="43" customWidth="1"/>
    <col min="15873" max="15873" width="49.140625" style="43" customWidth="1"/>
    <col min="15874" max="15874" width="0" style="43" hidden="1" customWidth="1"/>
    <col min="15875" max="15875" width="6.7109375" style="43" customWidth="1"/>
    <col min="15876" max="15876" width="8.42578125" style="43" customWidth="1"/>
    <col min="15877" max="15877" width="9.42578125" style="43" customWidth="1"/>
    <col min="15878" max="15878" width="10.140625" style="43" customWidth="1"/>
    <col min="15879" max="16126" width="9.140625" style="43"/>
    <col min="16127" max="16127" width="5.140625" style="43" customWidth="1"/>
    <col min="16128" max="16128" width="4.85546875" style="43" customWidth="1"/>
    <col min="16129" max="16129" width="49.140625" style="43" customWidth="1"/>
    <col min="16130" max="16130" width="0" style="43" hidden="1" customWidth="1"/>
    <col min="16131" max="16131" width="6.7109375" style="43" customWidth="1"/>
    <col min="16132" max="16132" width="8.42578125" style="43" customWidth="1"/>
    <col min="16133" max="16133" width="9.42578125" style="43" customWidth="1"/>
    <col min="16134" max="16134" width="10.140625" style="43" customWidth="1"/>
    <col min="16135" max="16384" width="9.140625" style="43"/>
  </cols>
  <sheetData>
    <row r="1" spans="1:9" ht="15">
      <c r="A1" s="738" t="s">
        <v>155</v>
      </c>
      <c r="B1" s="738"/>
      <c r="C1" s="738"/>
      <c r="D1" s="738"/>
      <c r="E1" s="738"/>
      <c r="F1" s="738"/>
      <c r="G1" s="738"/>
      <c r="H1" s="568"/>
    </row>
    <row r="2" spans="1:9" ht="15">
      <c r="A2" s="738" t="s">
        <v>76</v>
      </c>
      <c r="B2" s="568"/>
      <c r="C2" s="568"/>
      <c r="D2" s="568"/>
      <c r="E2" s="568"/>
      <c r="F2" s="568"/>
      <c r="G2" s="568"/>
      <c r="H2" s="568"/>
    </row>
    <row r="3" spans="1:9" ht="15">
      <c r="A3" s="738" t="s">
        <v>77</v>
      </c>
      <c r="B3" s="568"/>
      <c r="C3" s="568"/>
      <c r="D3" s="568"/>
      <c r="E3" s="568"/>
      <c r="F3" s="568"/>
      <c r="G3" s="568"/>
      <c r="H3" s="568"/>
    </row>
    <row r="4" spans="1:9" ht="15">
      <c r="A4" s="738" t="s">
        <v>500</v>
      </c>
      <c r="B4" s="568"/>
      <c r="C4" s="568"/>
      <c r="D4" s="568"/>
      <c r="E4" s="568"/>
      <c r="F4" s="568"/>
      <c r="G4" s="568"/>
      <c r="H4" s="568"/>
    </row>
    <row r="5" spans="1:9" ht="31.5" customHeight="1">
      <c r="A5" s="74" t="s">
        <v>78</v>
      </c>
      <c r="B5" s="739" t="s">
        <v>87</v>
      </c>
      <c r="C5" s="586"/>
      <c r="D5" s="586"/>
      <c r="E5" s="586"/>
      <c r="F5" s="586"/>
      <c r="G5" s="586"/>
      <c r="H5" s="586"/>
    </row>
    <row r="6" spans="1:9" ht="15.75" thickBot="1">
      <c r="A6" s="41"/>
      <c r="B6" s="41"/>
      <c r="C6" s="41"/>
      <c r="D6" s="41"/>
      <c r="F6"/>
      <c r="G6" s="45"/>
      <c r="H6" s="45" t="s">
        <v>13</v>
      </c>
    </row>
    <row r="7" spans="1:9" ht="15">
      <c r="B7" s="74" t="s">
        <v>14</v>
      </c>
      <c r="C7" s="74"/>
      <c r="D7" s="74"/>
      <c r="E7" s="75"/>
      <c r="F7"/>
      <c r="G7" s="45"/>
      <c r="H7" s="13">
        <v>2023</v>
      </c>
    </row>
    <row r="8" spans="1:9" ht="15.75" thickBot="1">
      <c r="B8" s="74" t="s">
        <v>79</v>
      </c>
      <c r="C8" s="74"/>
      <c r="D8" s="74"/>
      <c r="E8" s="74"/>
      <c r="F8"/>
      <c r="G8" s="45"/>
      <c r="H8" s="14" t="s">
        <v>506</v>
      </c>
    </row>
    <row r="9" spans="1:9" ht="15.75" thickBot="1">
      <c r="B9" s="74" t="s">
        <v>17</v>
      </c>
      <c r="C9" s="74"/>
      <c r="D9" s="74"/>
      <c r="E9" s="75"/>
      <c r="F9"/>
      <c r="G9" s="45"/>
      <c r="H9" s="47">
        <v>2</v>
      </c>
    </row>
    <row r="10" spans="1:9" ht="15.75" thickBot="1">
      <c r="B10" s="74" t="s">
        <v>19</v>
      </c>
      <c r="C10" s="74"/>
      <c r="D10" s="74"/>
      <c r="E10" s="75"/>
      <c r="F10"/>
      <c r="G10" s="45"/>
      <c r="H10" s="47">
        <v>261</v>
      </c>
    </row>
    <row r="11" spans="1:9" ht="15.75" thickBot="1">
      <c r="B11" s="74" t="s">
        <v>18</v>
      </c>
      <c r="C11" s="74"/>
      <c r="D11" s="74"/>
      <c r="E11" s="75"/>
      <c r="F11"/>
      <c r="G11" s="45"/>
      <c r="H11" s="47">
        <v>7357</v>
      </c>
    </row>
    <row r="12" spans="1:9" ht="15.75" thickBot="1">
      <c r="B12" s="74" t="s">
        <v>20</v>
      </c>
      <c r="C12" s="74"/>
      <c r="D12" s="74"/>
      <c r="E12" s="75"/>
      <c r="F12"/>
      <c r="G12" s="45"/>
      <c r="H12" s="48" t="s">
        <v>281</v>
      </c>
    </row>
    <row r="13" spans="1:9" ht="15.75" thickBot="1">
      <c r="B13" s="74" t="s">
        <v>22</v>
      </c>
      <c r="C13" s="74"/>
      <c r="D13" s="74"/>
      <c r="E13" s="75"/>
      <c r="F13"/>
      <c r="G13" s="45"/>
      <c r="H13" s="72" t="s">
        <v>74</v>
      </c>
    </row>
    <row r="14" spans="1:9" ht="13.5" thickBot="1">
      <c r="B14" s="74" t="s">
        <v>80</v>
      </c>
      <c r="C14" s="74"/>
      <c r="D14" s="74"/>
      <c r="E14" s="74"/>
      <c r="F14" s="74"/>
      <c r="G14" s="76"/>
      <c r="H14" s="71">
        <v>149</v>
      </c>
    </row>
    <row r="15" spans="1:9">
      <c r="A15" s="45"/>
      <c r="B15" s="45"/>
      <c r="C15" s="45"/>
      <c r="D15" s="45"/>
      <c r="E15" s="45"/>
      <c r="F15" s="45"/>
      <c r="G15" s="45"/>
      <c r="H15" s="45"/>
    </row>
    <row r="16" spans="1:9">
      <c r="B16" s="740" t="s">
        <v>81</v>
      </c>
      <c r="C16" s="742" t="s">
        <v>23</v>
      </c>
      <c r="D16" s="743"/>
      <c r="E16" s="746" t="s">
        <v>60</v>
      </c>
      <c r="F16" s="746" t="s">
        <v>82</v>
      </c>
      <c r="G16" s="77" t="s">
        <v>83</v>
      </c>
      <c r="H16" s="78" t="s">
        <v>84</v>
      </c>
      <c r="I16" s="748"/>
    </row>
    <row r="17" spans="2:9">
      <c r="B17" s="741"/>
      <c r="C17" s="744"/>
      <c r="D17" s="745"/>
      <c r="E17" s="747"/>
      <c r="F17" s="747"/>
      <c r="G17" s="79" t="s">
        <v>85</v>
      </c>
      <c r="H17" s="80" t="s">
        <v>45</v>
      </c>
      <c r="I17" s="748"/>
    </row>
    <row r="18" spans="2:9">
      <c r="B18" s="87"/>
      <c r="C18" s="753" t="s">
        <v>489</v>
      </c>
      <c r="D18" s="754"/>
      <c r="E18" s="754"/>
      <c r="F18" s="754"/>
      <c r="G18" s="754"/>
      <c r="H18" s="755"/>
    </row>
    <row r="19" spans="2:9">
      <c r="B19" s="82">
        <v>1</v>
      </c>
      <c r="C19" s="97" t="s">
        <v>504</v>
      </c>
      <c r="D19" s="95"/>
      <c r="E19" s="96" t="s">
        <v>503</v>
      </c>
      <c r="F19" s="93">
        <v>5</v>
      </c>
      <c r="G19" s="485">
        <v>8250</v>
      </c>
      <c r="H19" s="127">
        <f t="shared" ref="H19:H26" si="0">F19*G19/1000</f>
        <v>41.25</v>
      </c>
    </row>
    <row r="20" spans="2:9">
      <c r="B20" s="82">
        <v>2</v>
      </c>
      <c r="C20" s="97" t="s">
        <v>627</v>
      </c>
      <c r="D20" s="95"/>
      <c r="E20" s="96" t="s">
        <v>628</v>
      </c>
      <c r="F20" s="93">
        <v>5</v>
      </c>
      <c r="G20" s="485">
        <v>3400</v>
      </c>
      <c r="H20" s="127">
        <v>17</v>
      </c>
    </row>
    <row r="21" spans="2:9">
      <c r="B21" s="82">
        <v>3</v>
      </c>
      <c r="C21" s="97" t="s">
        <v>629</v>
      </c>
      <c r="D21" s="95"/>
      <c r="E21" s="96" t="s">
        <v>503</v>
      </c>
      <c r="F21" s="93">
        <v>10</v>
      </c>
      <c r="G21" s="485">
        <v>13999</v>
      </c>
      <c r="H21" s="127">
        <v>139.99</v>
      </c>
    </row>
    <row r="22" spans="2:9">
      <c r="B22" s="82">
        <v>4</v>
      </c>
      <c r="C22" s="97" t="s">
        <v>630</v>
      </c>
      <c r="D22" s="95"/>
      <c r="E22" s="96" t="s">
        <v>628</v>
      </c>
      <c r="F22" s="93">
        <v>3</v>
      </c>
      <c r="G22" s="485">
        <v>2000</v>
      </c>
      <c r="H22" s="127">
        <v>6</v>
      </c>
    </row>
    <row r="23" spans="2:9">
      <c r="B23" s="82">
        <v>5</v>
      </c>
      <c r="C23" s="97" t="s">
        <v>631</v>
      </c>
      <c r="D23" s="95"/>
      <c r="E23" s="96" t="s">
        <v>632</v>
      </c>
      <c r="F23" s="93">
        <v>15</v>
      </c>
      <c r="G23" s="485">
        <v>578</v>
      </c>
      <c r="H23" s="127">
        <v>8.6999999999999993</v>
      </c>
    </row>
    <row r="24" spans="2:9">
      <c r="B24" s="82">
        <v>6</v>
      </c>
      <c r="C24" s="97" t="s">
        <v>633</v>
      </c>
      <c r="D24" s="95"/>
      <c r="E24" s="96" t="s">
        <v>632</v>
      </c>
      <c r="F24" s="93">
        <v>3</v>
      </c>
      <c r="G24" s="485">
        <v>6400</v>
      </c>
      <c r="H24" s="127">
        <v>19.2</v>
      </c>
    </row>
    <row r="25" spans="2:9">
      <c r="B25" s="82">
        <v>7</v>
      </c>
      <c r="C25" s="97" t="s">
        <v>638</v>
      </c>
      <c r="D25" s="95"/>
      <c r="E25" s="96" t="s">
        <v>503</v>
      </c>
      <c r="F25" s="93">
        <v>5</v>
      </c>
      <c r="G25" s="485">
        <v>3100</v>
      </c>
      <c r="H25" s="127">
        <v>15.5</v>
      </c>
    </row>
    <row r="26" spans="2:9">
      <c r="B26" s="82">
        <v>8</v>
      </c>
      <c r="C26" s="94" t="s">
        <v>640</v>
      </c>
      <c r="D26" s="95"/>
      <c r="E26" s="96" t="s">
        <v>486</v>
      </c>
      <c r="F26" s="93">
        <v>15</v>
      </c>
      <c r="G26" s="485">
        <v>320</v>
      </c>
      <c r="H26" s="127">
        <f t="shared" si="0"/>
        <v>4.8</v>
      </c>
    </row>
    <row r="27" spans="2:9">
      <c r="B27" s="82">
        <v>9</v>
      </c>
      <c r="C27" s="97" t="s">
        <v>641</v>
      </c>
      <c r="D27" s="95"/>
      <c r="E27" s="96" t="s">
        <v>642</v>
      </c>
      <c r="F27" s="93">
        <v>15</v>
      </c>
      <c r="G27" s="485">
        <v>640</v>
      </c>
      <c r="H27" s="127">
        <f t="shared" ref="H27" si="1">F27*G27/1000</f>
        <v>9.6</v>
      </c>
    </row>
    <row r="28" spans="2:9">
      <c r="B28" s="87"/>
      <c r="C28" s="91" t="s">
        <v>46</v>
      </c>
      <c r="D28" s="91"/>
      <c r="E28" s="88"/>
      <c r="F28" s="89"/>
      <c r="G28" s="89"/>
      <c r="H28" s="92">
        <f>SUM(H19:H27)</f>
        <v>262.04000000000002</v>
      </c>
    </row>
    <row r="29" spans="2:9">
      <c r="B29" s="87"/>
      <c r="C29" s="753" t="s">
        <v>492</v>
      </c>
      <c r="D29" s="754"/>
      <c r="E29" s="754"/>
      <c r="F29" s="754"/>
      <c r="G29" s="754"/>
      <c r="H29" s="755"/>
    </row>
    <row r="30" spans="2:9">
      <c r="B30" s="82">
        <v>1</v>
      </c>
      <c r="C30" s="94" t="s">
        <v>547</v>
      </c>
      <c r="D30" s="95"/>
      <c r="E30" s="96" t="s">
        <v>486</v>
      </c>
      <c r="F30" s="93">
        <v>32</v>
      </c>
      <c r="G30" s="93">
        <v>6400</v>
      </c>
      <c r="H30" s="491">
        <f t="shared" ref="H30:H39" si="2">F30*G30/1000</f>
        <v>204.8</v>
      </c>
    </row>
    <row r="31" spans="2:9">
      <c r="B31" s="82">
        <v>2</v>
      </c>
      <c r="C31" s="94" t="s">
        <v>552</v>
      </c>
      <c r="D31" s="95"/>
      <c r="E31" s="96" t="s">
        <v>486</v>
      </c>
      <c r="F31" s="93">
        <v>10</v>
      </c>
      <c r="G31" s="93">
        <v>5555</v>
      </c>
      <c r="H31" s="491">
        <f t="shared" si="2"/>
        <v>55.55</v>
      </c>
    </row>
    <row r="32" spans="2:9">
      <c r="B32" s="82">
        <v>3</v>
      </c>
      <c r="C32" s="94" t="s">
        <v>553</v>
      </c>
      <c r="D32" s="95"/>
      <c r="E32" s="96" t="s">
        <v>486</v>
      </c>
      <c r="F32" s="93">
        <v>10</v>
      </c>
      <c r="G32" s="93">
        <v>2090</v>
      </c>
      <c r="H32" s="491">
        <f t="shared" si="2"/>
        <v>20.9</v>
      </c>
    </row>
    <row r="33" spans="2:8">
      <c r="B33" s="82">
        <v>4</v>
      </c>
      <c r="C33" s="94" t="s">
        <v>555</v>
      </c>
      <c r="D33" s="95"/>
      <c r="E33" s="96" t="s">
        <v>486</v>
      </c>
      <c r="F33" s="93">
        <v>1</v>
      </c>
      <c r="G33" s="93">
        <v>9900</v>
      </c>
      <c r="H33" s="491">
        <f t="shared" si="2"/>
        <v>9.9</v>
      </c>
    </row>
    <row r="34" spans="2:8">
      <c r="B34" s="82">
        <v>5</v>
      </c>
      <c r="C34" s="94" t="s">
        <v>572</v>
      </c>
      <c r="D34" s="95"/>
      <c r="E34" s="96" t="s">
        <v>486</v>
      </c>
      <c r="F34" s="93">
        <v>2</v>
      </c>
      <c r="G34" s="93">
        <v>1444</v>
      </c>
      <c r="H34" s="491">
        <f t="shared" si="2"/>
        <v>2.8879999999999999</v>
      </c>
    </row>
    <row r="35" spans="2:8">
      <c r="B35" s="82">
        <v>6</v>
      </c>
      <c r="C35" s="94" t="s">
        <v>573</v>
      </c>
      <c r="D35" s="95"/>
      <c r="E35" s="96" t="s">
        <v>486</v>
      </c>
      <c r="F35" s="93">
        <v>40</v>
      </c>
      <c r="G35" s="93">
        <v>4036</v>
      </c>
      <c r="H35" s="491">
        <f t="shared" si="2"/>
        <v>161.44</v>
      </c>
    </row>
    <row r="36" spans="2:8">
      <c r="B36" s="82">
        <v>7</v>
      </c>
      <c r="C36" s="94" t="s">
        <v>574</v>
      </c>
      <c r="D36" s="95"/>
      <c r="E36" s="96" t="s">
        <v>546</v>
      </c>
      <c r="F36" s="93">
        <v>10</v>
      </c>
      <c r="G36" s="93">
        <v>1260</v>
      </c>
      <c r="H36" s="491">
        <f t="shared" si="2"/>
        <v>12.6</v>
      </c>
    </row>
    <row r="37" spans="2:8">
      <c r="B37" s="82">
        <v>8</v>
      </c>
      <c r="C37" s="94" t="s">
        <v>594</v>
      </c>
      <c r="D37" s="95"/>
      <c r="E37" s="96" t="s">
        <v>486</v>
      </c>
      <c r="F37" s="93">
        <v>2</v>
      </c>
      <c r="G37" s="93">
        <v>3500</v>
      </c>
      <c r="H37" s="491">
        <f t="shared" si="2"/>
        <v>7</v>
      </c>
    </row>
    <row r="38" spans="2:8">
      <c r="B38" s="82">
        <v>9</v>
      </c>
      <c r="C38" s="94" t="s">
        <v>595</v>
      </c>
      <c r="D38" s="95"/>
      <c r="E38" s="96" t="s">
        <v>486</v>
      </c>
      <c r="F38" s="93">
        <v>7</v>
      </c>
      <c r="G38" s="93">
        <v>34720</v>
      </c>
      <c r="H38" s="491">
        <f t="shared" si="2"/>
        <v>243.04</v>
      </c>
    </row>
    <row r="39" spans="2:8">
      <c r="B39" s="82">
        <v>10</v>
      </c>
      <c r="C39" s="94" t="s">
        <v>600</v>
      </c>
      <c r="D39" s="95"/>
      <c r="E39" s="96" t="s">
        <v>486</v>
      </c>
      <c r="F39" s="93">
        <v>300</v>
      </c>
      <c r="G39" s="93">
        <v>42</v>
      </c>
      <c r="H39" s="491">
        <f t="shared" si="2"/>
        <v>12.6</v>
      </c>
    </row>
    <row r="40" spans="2:8">
      <c r="B40" s="82">
        <v>11</v>
      </c>
      <c r="C40" s="94" t="s">
        <v>601</v>
      </c>
      <c r="D40" s="95"/>
      <c r="E40" s="96" t="s">
        <v>486</v>
      </c>
      <c r="F40" s="93">
        <v>50</v>
      </c>
      <c r="G40" s="93">
        <v>506.99</v>
      </c>
      <c r="H40" s="491">
        <v>25.3</v>
      </c>
    </row>
    <row r="41" spans="2:8">
      <c r="B41" s="82">
        <v>12</v>
      </c>
      <c r="C41" s="94" t="s">
        <v>602</v>
      </c>
      <c r="D41" s="95"/>
      <c r="E41" s="96" t="s">
        <v>486</v>
      </c>
      <c r="F41" s="93">
        <v>50</v>
      </c>
      <c r="G41" s="93">
        <v>490</v>
      </c>
      <c r="H41" s="491">
        <f t="shared" ref="H41:H68" si="3">F41*G41/1000</f>
        <v>24.5</v>
      </c>
    </row>
    <row r="42" spans="2:8">
      <c r="B42" s="82">
        <v>13</v>
      </c>
      <c r="C42" s="94" t="s">
        <v>603</v>
      </c>
      <c r="D42" s="95"/>
      <c r="E42" s="96" t="s">
        <v>486</v>
      </c>
      <c r="F42" s="93">
        <v>50</v>
      </c>
      <c r="G42" s="93">
        <v>797.44</v>
      </c>
      <c r="H42" s="491">
        <f t="shared" si="3"/>
        <v>39.872</v>
      </c>
    </row>
    <row r="43" spans="2:8">
      <c r="B43" s="82">
        <v>14</v>
      </c>
      <c r="C43" s="94" t="s">
        <v>612</v>
      </c>
      <c r="D43" s="95"/>
      <c r="E43" s="96" t="s">
        <v>486</v>
      </c>
      <c r="F43" s="93">
        <v>200</v>
      </c>
      <c r="G43" s="93">
        <v>53</v>
      </c>
      <c r="H43" s="491">
        <f t="shared" si="3"/>
        <v>10.6</v>
      </c>
    </row>
    <row r="44" spans="2:8">
      <c r="B44" s="82">
        <v>15</v>
      </c>
      <c r="C44" s="94" t="s">
        <v>617</v>
      </c>
      <c r="D44" s="95"/>
      <c r="E44" s="96" t="s">
        <v>486</v>
      </c>
      <c r="F44" s="93">
        <v>1</v>
      </c>
      <c r="G44" s="93">
        <v>4499</v>
      </c>
      <c r="H44" s="491">
        <f t="shared" si="3"/>
        <v>4.4989999999999997</v>
      </c>
    </row>
    <row r="45" spans="2:8">
      <c r="B45" s="82">
        <v>16</v>
      </c>
      <c r="C45" s="498" t="s">
        <v>618</v>
      </c>
      <c r="D45" s="95"/>
      <c r="E45" s="96" t="s">
        <v>486</v>
      </c>
      <c r="F45" s="93">
        <v>1</v>
      </c>
      <c r="G45" s="93">
        <v>5680</v>
      </c>
      <c r="H45" s="491">
        <f t="shared" si="3"/>
        <v>5.68</v>
      </c>
    </row>
    <row r="46" spans="2:8">
      <c r="B46" s="82">
        <v>17</v>
      </c>
      <c r="C46" s="94" t="s">
        <v>619</v>
      </c>
      <c r="D46" s="95"/>
      <c r="E46" s="96" t="s">
        <v>486</v>
      </c>
      <c r="F46" s="93">
        <v>20</v>
      </c>
      <c r="G46" s="93">
        <v>100</v>
      </c>
      <c r="H46" s="491">
        <f t="shared" si="3"/>
        <v>2</v>
      </c>
    </row>
    <row r="47" spans="2:8">
      <c r="B47" s="82">
        <v>18</v>
      </c>
      <c r="C47" s="94" t="s">
        <v>620</v>
      </c>
      <c r="D47" s="95"/>
      <c r="E47" s="96" t="s">
        <v>486</v>
      </c>
      <c r="F47" s="93">
        <v>1</v>
      </c>
      <c r="G47" s="93">
        <v>1560</v>
      </c>
      <c r="H47" s="491">
        <f t="shared" ref="H47:H49" si="4">F47*G47/1000</f>
        <v>1.56</v>
      </c>
    </row>
    <row r="48" spans="2:8">
      <c r="B48" s="82">
        <v>19</v>
      </c>
      <c r="C48" s="94" t="s">
        <v>621</v>
      </c>
      <c r="D48" s="95"/>
      <c r="E48" s="96" t="s">
        <v>486</v>
      </c>
      <c r="F48" s="93">
        <v>1</v>
      </c>
      <c r="G48" s="93">
        <v>7498</v>
      </c>
      <c r="H48" s="491">
        <f t="shared" si="4"/>
        <v>7.4980000000000002</v>
      </c>
    </row>
    <row r="49" spans="2:8">
      <c r="B49" s="82">
        <v>20</v>
      </c>
      <c r="C49" s="94" t="s">
        <v>622</v>
      </c>
      <c r="D49" s="95"/>
      <c r="E49" s="96" t="s">
        <v>546</v>
      </c>
      <c r="F49" s="93">
        <v>1</v>
      </c>
      <c r="G49" s="93">
        <v>2982</v>
      </c>
      <c r="H49" s="491">
        <f t="shared" si="4"/>
        <v>2.9820000000000002</v>
      </c>
    </row>
    <row r="50" spans="2:8">
      <c r="B50" s="82">
        <v>21</v>
      </c>
      <c r="C50" s="498" t="s">
        <v>623</v>
      </c>
      <c r="D50" s="95"/>
      <c r="E50" s="96" t="s">
        <v>486</v>
      </c>
      <c r="F50" s="93">
        <v>10</v>
      </c>
      <c r="G50" s="93">
        <v>300</v>
      </c>
      <c r="H50" s="491">
        <f t="shared" ref="H50:H63" si="5">F50*G50/1000</f>
        <v>3</v>
      </c>
    </row>
    <row r="51" spans="2:8">
      <c r="B51" s="82">
        <v>22</v>
      </c>
      <c r="C51" s="94" t="s">
        <v>624</v>
      </c>
      <c r="D51" s="95"/>
      <c r="E51" s="96" t="s">
        <v>486</v>
      </c>
      <c r="F51" s="93">
        <v>100</v>
      </c>
      <c r="G51" s="93">
        <v>28</v>
      </c>
      <c r="H51" s="491">
        <f t="shared" si="5"/>
        <v>2.8</v>
      </c>
    </row>
    <row r="52" spans="2:8">
      <c r="B52" s="82">
        <v>23</v>
      </c>
      <c r="C52" s="94" t="s">
        <v>626</v>
      </c>
      <c r="D52" s="95"/>
      <c r="E52" s="96" t="s">
        <v>486</v>
      </c>
      <c r="F52" s="93">
        <v>15</v>
      </c>
      <c r="G52" s="93">
        <v>5500</v>
      </c>
      <c r="H52" s="491">
        <f t="shared" si="5"/>
        <v>82.5</v>
      </c>
    </row>
    <row r="53" spans="2:8">
      <c r="B53" s="82">
        <v>24</v>
      </c>
      <c r="C53" s="94" t="s">
        <v>634</v>
      </c>
      <c r="D53" s="95"/>
      <c r="E53" s="96" t="s">
        <v>635</v>
      </c>
      <c r="F53" s="93">
        <v>30</v>
      </c>
      <c r="G53" s="93">
        <v>250</v>
      </c>
      <c r="H53" s="491">
        <f t="shared" si="5"/>
        <v>7.5</v>
      </c>
    </row>
    <row r="54" spans="2:8">
      <c r="B54" s="82">
        <v>25</v>
      </c>
      <c r="C54" s="94" t="s">
        <v>636</v>
      </c>
      <c r="D54" s="95"/>
      <c r="E54" s="96" t="s">
        <v>486</v>
      </c>
      <c r="F54" s="93">
        <v>50</v>
      </c>
      <c r="G54" s="93">
        <v>812</v>
      </c>
      <c r="H54" s="491">
        <f t="shared" ref="H54:H59" si="6">F54*G54/1000</f>
        <v>40.6</v>
      </c>
    </row>
    <row r="55" spans="2:8">
      <c r="B55" s="82">
        <v>26</v>
      </c>
      <c r="C55" s="94" t="s">
        <v>637</v>
      </c>
      <c r="D55" s="95"/>
      <c r="E55" s="96" t="s">
        <v>486</v>
      </c>
      <c r="F55" s="93">
        <v>40</v>
      </c>
      <c r="G55" s="93">
        <v>450</v>
      </c>
      <c r="H55" s="491">
        <f t="shared" si="6"/>
        <v>18</v>
      </c>
    </row>
    <row r="56" spans="2:8">
      <c r="B56" s="82">
        <v>27</v>
      </c>
      <c r="C56" s="94" t="s">
        <v>639</v>
      </c>
      <c r="D56" s="95"/>
      <c r="E56" s="96" t="s">
        <v>486</v>
      </c>
      <c r="F56" s="93">
        <v>10</v>
      </c>
      <c r="G56" s="93">
        <v>600</v>
      </c>
      <c r="H56" s="491">
        <f t="shared" si="6"/>
        <v>6</v>
      </c>
    </row>
    <row r="57" spans="2:8">
      <c r="B57" s="82">
        <v>28</v>
      </c>
      <c r="C57" s="94" t="s">
        <v>643</v>
      </c>
      <c r="D57" s="95"/>
      <c r="E57" s="96" t="s">
        <v>644</v>
      </c>
      <c r="F57" s="93">
        <v>100</v>
      </c>
      <c r="G57" s="93">
        <v>688.8</v>
      </c>
      <c r="H57" s="491">
        <f t="shared" si="6"/>
        <v>68.88</v>
      </c>
    </row>
    <row r="58" spans="2:8">
      <c r="B58" s="82">
        <v>29</v>
      </c>
      <c r="C58" s="94" t="s">
        <v>645</v>
      </c>
      <c r="D58" s="95"/>
      <c r="E58" s="96" t="s">
        <v>486</v>
      </c>
      <c r="F58" s="93">
        <v>5</v>
      </c>
      <c r="G58" s="93">
        <v>8100</v>
      </c>
      <c r="H58" s="491">
        <f t="shared" si="6"/>
        <v>40.5</v>
      </c>
    </row>
    <row r="59" spans="2:8">
      <c r="B59" s="82">
        <v>30</v>
      </c>
      <c r="C59" s="94" t="s">
        <v>658</v>
      </c>
      <c r="D59" s="95"/>
      <c r="E59" s="96" t="s">
        <v>486</v>
      </c>
      <c r="F59" s="93">
        <v>40</v>
      </c>
      <c r="G59" s="93">
        <v>389.76</v>
      </c>
      <c r="H59" s="491">
        <f t="shared" si="6"/>
        <v>15.590399999999999</v>
      </c>
    </row>
    <row r="60" spans="2:8">
      <c r="B60" s="82">
        <v>31</v>
      </c>
      <c r="C60" s="94" t="s">
        <v>659</v>
      </c>
      <c r="D60" s="95"/>
      <c r="E60" s="96" t="s">
        <v>486</v>
      </c>
      <c r="F60" s="93">
        <v>40</v>
      </c>
      <c r="G60" s="93">
        <v>352.8</v>
      </c>
      <c r="H60" s="491">
        <v>14.11</v>
      </c>
    </row>
    <row r="61" spans="2:8">
      <c r="B61" s="82">
        <v>32</v>
      </c>
      <c r="C61" s="94" t="s">
        <v>650</v>
      </c>
      <c r="D61" s="95"/>
      <c r="E61" s="96" t="s">
        <v>505</v>
      </c>
      <c r="F61" s="93">
        <v>122</v>
      </c>
      <c r="G61" s="93">
        <v>4880</v>
      </c>
      <c r="H61" s="491">
        <f t="shared" si="5"/>
        <v>595.36</v>
      </c>
    </row>
    <row r="62" spans="2:8">
      <c r="B62" s="82">
        <v>33</v>
      </c>
      <c r="C62" s="94" t="s">
        <v>654</v>
      </c>
      <c r="D62" s="95"/>
      <c r="E62" s="96" t="s">
        <v>486</v>
      </c>
      <c r="F62" s="93">
        <v>25</v>
      </c>
      <c r="G62" s="93">
        <v>4278.3999999999996</v>
      </c>
      <c r="H62" s="491">
        <f t="shared" si="5"/>
        <v>106.95999999999998</v>
      </c>
    </row>
    <row r="63" spans="2:8">
      <c r="B63" s="82">
        <v>34</v>
      </c>
      <c r="C63" s="94" t="s">
        <v>655</v>
      </c>
      <c r="D63" s="95"/>
      <c r="E63" s="96" t="s">
        <v>486</v>
      </c>
      <c r="F63" s="93">
        <v>20</v>
      </c>
      <c r="G63" s="93">
        <v>472.64</v>
      </c>
      <c r="H63" s="491">
        <f t="shared" si="5"/>
        <v>9.4527999999999999</v>
      </c>
    </row>
    <row r="64" spans="2:8">
      <c r="B64" s="82">
        <v>35</v>
      </c>
      <c r="C64" s="94" t="s">
        <v>602</v>
      </c>
      <c r="D64" s="95"/>
      <c r="E64" s="96" t="s">
        <v>486</v>
      </c>
      <c r="F64" s="93">
        <v>100</v>
      </c>
      <c r="G64" s="93">
        <v>291.2</v>
      </c>
      <c r="H64" s="485">
        <f t="shared" si="3"/>
        <v>29.12</v>
      </c>
    </row>
    <row r="65" spans="2:8">
      <c r="B65" s="82">
        <v>36</v>
      </c>
      <c r="C65" s="94" t="s">
        <v>656</v>
      </c>
      <c r="D65" s="95"/>
      <c r="E65" s="96" t="s">
        <v>486</v>
      </c>
      <c r="F65" s="93">
        <v>100</v>
      </c>
      <c r="G65" s="93">
        <v>336</v>
      </c>
      <c r="H65" s="485">
        <f t="shared" si="3"/>
        <v>33.6</v>
      </c>
    </row>
    <row r="66" spans="2:8">
      <c r="B66" s="82">
        <v>37</v>
      </c>
      <c r="C66" s="94" t="s">
        <v>657</v>
      </c>
      <c r="D66" s="95"/>
      <c r="E66" s="96" t="s">
        <v>486</v>
      </c>
      <c r="F66" s="93">
        <v>100</v>
      </c>
      <c r="G66" s="93">
        <v>504</v>
      </c>
      <c r="H66" s="485">
        <f t="shared" si="3"/>
        <v>50.4</v>
      </c>
    </row>
    <row r="67" spans="2:8">
      <c r="B67" s="82">
        <v>38</v>
      </c>
      <c r="C67" s="94" t="s">
        <v>660</v>
      </c>
      <c r="D67" s="95"/>
      <c r="E67" s="96" t="s">
        <v>661</v>
      </c>
      <c r="F67" s="93">
        <v>1</v>
      </c>
      <c r="G67" s="93">
        <v>46750</v>
      </c>
      <c r="H67" s="485">
        <f t="shared" si="3"/>
        <v>46.75</v>
      </c>
    </row>
    <row r="68" spans="2:8">
      <c r="B68" s="82">
        <v>39</v>
      </c>
      <c r="C68" s="94" t="s">
        <v>662</v>
      </c>
      <c r="D68" s="95"/>
      <c r="E68" s="96" t="s">
        <v>644</v>
      </c>
      <c r="F68" s="93">
        <v>50</v>
      </c>
      <c r="G68" s="93">
        <v>537.6</v>
      </c>
      <c r="H68" s="485">
        <f t="shared" si="3"/>
        <v>26.88</v>
      </c>
    </row>
    <row r="69" spans="2:8">
      <c r="B69" s="82">
        <v>40</v>
      </c>
      <c r="C69" s="94" t="s">
        <v>664</v>
      </c>
      <c r="D69" s="95"/>
      <c r="E69" s="96" t="s">
        <v>486</v>
      </c>
      <c r="F69" s="93">
        <v>1</v>
      </c>
      <c r="G69" s="499">
        <v>2943</v>
      </c>
      <c r="H69" s="485">
        <v>5.8860000000000001</v>
      </c>
    </row>
    <row r="70" spans="2:8">
      <c r="B70" s="82">
        <v>41</v>
      </c>
      <c r="C70" s="94" t="s">
        <v>665</v>
      </c>
      <c r="D70" s="95"/>
      <c r="E70" s="96" t="s">
        <v>486</v>
      </c>
      <c r="F70" s="93">
        <v>10</v>
      </c>
      <c r="G70" s="93">
        <v>3417</v>
      </c>
      <c r="H70" s="485">
        <v>34.17</v>
      </c>
    </row>
    <row r="71" spans="2:8">
      <c r="B71" s="82">
        <v>42</v>
      </c>
      <c r="C71" s="94" t="s">
        <v>666</v>
      </c>
      <c r="D71" s="95"/>
      <c r="E71" s="96" t="s">
        <v>667</v>
      </c>
      <c r="F71" s="93">
        <v>11</v>
      </c>
      <c r="G71" s="93">
        <v>11300</v>
      </c>
      <c r="H71" s="485">
        <v>124.3</v>
      </c>
    </row>
    <row r="72" spans="2:8">
      <c r="B72" s="82">
        <v>43</v>
      </c>
      <c r="C72" s="94" t="s">
        <v>676</v>
      </c>
      <c r="D72" s="95"/>
      <c r="E72" s="96" t="s">
        <v>505</v>
      </c>
      <c r="F72" s="93">
        <v>115</v>
      </c>
      <c r="G72" s="93">
        <v>2980</v>
      </c>
      <c r="H72" s="485">
        <v>342.7</v>
      </c>
    </row>
    <row r="73" spans="2:8">
      <c r="B73" s="82">
        <v>44</v>
      </c>
      <c r="C73" s="94" t="s">
        <v>670</v>
      </c>
      <c r="D73" s="95"/>
      <c r="E73" s="96" t="s">
        <v>486</v>
      </c>
      <c r="F73" s="93">
        <v>2</v>
      </c>
      <c r="G73" s="93">
        <v>5400</v>
      </c>
      <c r="H73" s="485">
        <v>10.8</v>
      </c>
    </row>
    <row r="74" spans="2:8">
      <c r="B74" s="82">
        <v>45</v>
      </c>
      <c r="C74" s="94" t="s">
        <v>671</v>
      </c>
      <c r="D74" s="95"/>
      <c r="E74" s="96" t="s">
        <v>486</v>
      </c>
      <c r="F74" s="93">
        <v>6</v>
      </c>
      <c r="G74" s="93">
        <v>1300</v>
      </c>
      <c r="H74" s="485">
        <v>7.8</v>
      </c>
    </row>
    <row r="75" spans="2:8">
      <c r="B75" s="82">
        <v>46</v>
      </c>
      <c r="C75" s="94" t="s">
        <v>677</v>
      </c>
      <c r="D75" s="95"/>
      <c r="E75" s="96" t="s">
        <v>635</v>
      </c>
      <c r="F75" s="93">
        <v>1</v>
      </c>
      <c r="G75" s="93">
        <v>24057.599999999999</v>
      </c>
      <c r="H75" s="485">
        <v>24.1</v>
      </c>
    </row>
    <row r="76" spans="2:8">
      <c r="B76" s="87"/>
      <c r="C76" s="91" t="s">
        <v>46</v>
      </c>
      <c r="D76" s="91"/>
      <c r="E76" s="88"/>
      <c r="F76" s="89"/>
      <c r="G76" s="89"/>
      <c r="H76" s="492">
        <f>SUM(H30:H75)</f>
        <v>2602.9682000000003</v>
      </c>
    </row>
    <row r="77" spans="2:8">
      <c r="B77" s="93"/>
      <c r="C77" s="750" t="s">
        <v>86</v>
      </c>
      <c r="D77" s="751"/>
      <c r="E77" s="751"/>
      <c r="F77" s="751"/>
      <c r="G77" s="751"/>
      <c r="H77" s="752"/>
    </row>
    <row r="78" spans="2:8">
      <c r="B78" s="82">
        <v>1</v>
      </c>
      <c r="C78" s="94" t="s">
        <v>576</v>
      </c>
      <c r="D78" s="95"/>
      <c r="E78" s="96" t="s">
        <v>486</v>
      </c>
      <c r="F78" s="93">
        <v>10</v>
      </c>
      <c r="G78" s="93">
        <v>630</v>
      </c>
      <c r="H78" s="127">
        <f t="shared" ref="H78:H85" si="7">F78*G78/1000</f>
        <v>6.3</v>
      </c>
    </row>
    <row r="79" spans="2:8">
      <c r="B79" s="82">
        <v>2</v>
      </c>
      <c r="C79" s="97" t="s">
        <v>583</v>
      </c>
      <c r="D79" s="95"/>
      <c r="E79" s="96" t="s">
        <v>486</v>
      </c>
      <c r="F79" s="93">
        <v>3</v>
      </c>
      <c r="G79" s="93">
        <v>2500</v>
      </c>
      <c r="H79" s="127">
        <f t="shared" si="7"/>
        <v>7.5</v>
      </c>
    </row>
    <row r="80" spans="2:8">
      <c r="B80" s="82">
        <v>3</v>
      </c>
      <c r="C80" s="97" t="s">
        <v>584</v>
      </c>
      <c r="D80" s="98"/>
      <c r="E80" s="99" t="s">
        <v>486</v>
      </c>
      <c r="F80" s="100">
        <v>10</v>
      </c>
      <c r="G80" s="100">
        <v>790</v>
      </c>
      <c r="H80" s="127">
        <f t="shared" si="7"/>
        <v>7.9</v>
      </c>
    </row>
    <row r="81" spans="2:16">
      <c r="B81" s="82">
        <v>4</v>
      </c>
      <c r="C81" s="94" t="s">
        <v>585</v>
      </c>
      <c r="D81" s="95"/>
      <c r="E81" s="96" t="s">
        <v>486</v>
      </c>
      <c r="F81" s="93">
        <v>24</v>
      </c>
      <c r="G81" s="93">
        <v>385</v>
      </c>
      <c r="H81" s="127">
        <f t="shared" si="7"/>
        <v>9.24</v>
      </c>
    </row>
    <row r="82" spans="2:16">
      <c r="B82" s="82">
        <v>5</v>
      </c>
      <c r="C82" s="97" t="s">
        <v>625</v>
      </c>
      <c r="D82" s="95"/>
      <c r="E82" s="96" t="s">
        <v>486</v>
      </c>
      <c r="F82" s="93">
        <v>2</v>
      </c>
      <c r="G82" s="93">
        <v>21000</v>
      </c>
      <c r="H82" s="127">
        <f t="shared" si="7"/>
        <v>42</v>
      </c>
    </row>
    <row r="83" spans="2:16">
      <c r="B83" s="82">
        <v>6</v>
      </c>
      <c r="C83" s="97" t="s">
        <v>669</v>
      </c>
      <c r="D83" s="98"/>
      <c r="E83" s="99" t="s">
        <v>486</v>
      </c>
      <c r="F83" s="100">
        <v>20</v>
      </c>
      <c r="G83" s="100">
        <v>555</v>
      </c>
      <c r="H83" s="127">
        <f t="shared" ref="H83:H84" si="8">F83*G83/1000</f>
        <v>11.1</v>
      </c>
    </row>
    <row r="84" spans="2:16">
      <c r="B84" s="82">
        <v>7</v>
      </c>
      <c r="C84" s="97" t="s">
        <v>663</v>
      </c>
      <c r="D84" s="98"/>
      <c r="E84" s="99" t="s">
        <v>486</v>
      </c>
      <c r="F84" s="100">
        <v>20</v>
      </c>
      <c r="G84" s="100">
        <v>913</v>
      </c>
      <c r="H84" s="127">
        <f t="shared" si="8"/>
        <v>18.260000000000002</v>
      </c>
    </row>
    <row r="85" spans="2:16">
      <c r="B85" s="82">
        <v>9</v>
      </c>
      <c r="C85" s="97" t="s">
        <v>678</v>
      </c>
      <c r="D85" s="98"/>
      <c r="E85" s="99" t="s">
        <v>486</v>
      </c>
      <c r="F85" s="100">
        <v>100</v>
      </c>
      <c r="G85" s="100">
        <v>110</v>
      </c>
      <c r="H85" s="127">
        <f t="shared" si="7"/>
        <v>11</v>
      </c>
    </row>
    <row r="86" spans="2:16">
      <c r="B86" s="87"/>
      <c r="C86" s="91" t="s">
        <v>46</v>
      </c>
      <c r="D86" s="91"/>
      <c r="E86" s="88"/>
      <c r="F86" s="89"/>
      <c r="G86" s="89"/>
      <c r="H86" s="92">
        <f>SUM(H78:H85)</f>
        <v>113.3</v>
      </c>
      <c r="N86" s="749"/>
      <c r="O86" s="749"/>
      <c r="P86" s="749"/>
    </row>
    <row r="87" spans="2:16">
      <c r="B87" s="93"/>
      <c r="C87" s="750" t="s">
        <v>590</v>
      </c>
      <c r="D87" s="751"/>
      <c r="E87" s="751"/>
      <c r="F87" s="751"/>
      <c r="G87" s="751"/>
      <c r="H87" s="752"/>
    </row>
    <row r="88" spans="2:16">
      <c r="B88" s="82">
        <v>1</v>
      </c>
      <c r="C88" s="94" t="s">
        <v>591</v>
      </c>
      <c r="D88" s="95"/>
      <c r="E88" s="96" t="s">
        <v>486</v>
      </c>
      <c r="F88" s="93">
        <v>2</v>
      </c>
      <c r="G88" s="93">
        <v>7820</v>
      </c>
      <c r="H88" s="127">
        <f>F88*G88/1000</f>
        <v>15.64</v>
      </c>
    </row>
    <row r="89" spans="2:16">
      <c r="B89" s="82">
        <v>2</v>
      </c>
      <c r="C89" s="97" t="s">
        <v>592</v>
      </c>
      <c r="D89" s="95"/>
      <c r="E89" s="96" t="s">
        <v>486</v>
      </c>
      <c r="F89" s="93">
        <v>2</v>
      </c>
      <c r="G89" s="93">
        <v>3250</v>
      </c>
      <c r="H89" s="127">
        <f>F89*G89/1000</f>
        <v>6.5</v>
      </c>
    </row>
    <row r="90" spans="2:16">
      <c r="B90" s="82">
        <v>3</v>
      </c>
      <c r="C90" s="97" t="s">
        <v>593</v>
      </c>
      <c r="D90" s="98"/>
      <c r="E90" s="99" t="s">
        <v>486</v>
      </c>
      <c r="F90" s="100">
        <v>5</v>
      </c>
      <c r="G90" s="100">
        <v>4979</v>
      </c>
      <c r="H90" s="127">
        <f>F90*G90/1000</f>
        <v>24.895</v>
      </c>
    </row>
    <row r="91" spans="2:16">
      <c r="B91" s="87"/>
      <c r="C91" s="91" t="s">
        <v>46</v>
      </c>
      <c r="D91" s="91"/>
      <c r="E91" s="88"/>
      <c r="F91" s="89"/>
      <c r="G91" s="89"/>
      <c r="H91" s="92">
        <f>SUM(H88:H90)</f>
        <v>47.034999999999997</v>
      </c>
      <c r="N91" s="749"/>
      <c r="O91" s="749"/>
      <c r="P91" s="749"/>
    </row>
    <row r="92" spans="2:16">
      <c r="B92" s="93"/>
      <c r="C92" s="750" t="s">
        <v>548</v>
      </c>
      <c r="D92" s="751"/>
      <c r="E92" s="751"/>
      <c r="F92" s="751"/>
      <c r="G92" s="751"/>
      <c r="H92" s="752"/>
    </row>
    <row r="93" spans="2:16">
      <c r="B93" s="82">
        <v>1</v>
      </c>
      <c r="C93" s="97" t="s">
        <v>549</v>
      </c>
      <c r="D93" s="98"/>
      <c r="E93" s="99" t="s">
        <v>486</v>
      </c>
      <c r="F93" s="100">
        <v>17</v>
      </c>
      <c r="G93" s="100">
        <v>1083</v>
      </c>
      <c r="H93" s="90">
        <f t="shared" ref="H93:H103" si="9">F93*G93/1000</f>
        <v>18.411000000000001</v>
      </c>
    </row>
    <row r="94" spans="2:16">
      <c r="B94" s="82">
        <v>2</v>
      </c>
      <c r="C94" s="97" t="s">
        <v>550</v>
      </c>
      <c r="D94" s="98"/>
      <c r="E94" s="99" t="s">
        <v>486</v>
      </c>
      <c r="F94" s="100">
        <v>20</v>
      </c>
      <c r="G94" s="100">
        <v>643</v>
      </c>
      <c r="H94" s="90">
        <f t="shared" si="9"/>
        <v>12.86</v>
      </c>
    </row>
    <row r="95" spans="2:16">
      <c r="B95" s="82">
        <v>3</v>
      </c>
      <c r="C95" s="97" t="s">
        <v>551</v>
      </c>
      <c r="D95" s="98"/>
      <c r="E95" s="99" t="s">
        <v>486</v>
      </c>
      <c r="F95" s="100">
        <v>17</v>
      </c>
      <c r="G95" s="100">
        <v>2883</v>
      </c>
      <c r="H95" s="90">
        <f t="shared" si="9"/>
        <v>49.011000000000003</v>
      </c>
    </row>
    <row r="96" spans="2:16">
      <c r="B96" s="82">
        <v>4</v>
      </c>
      <c r="C96" s="97" t="s">
        <v>559</v>
      </c>
      <c r="D96" s="98"/>
      <c r="E96" s="99" t="s">
        <v>486</v>
      </c>
      <c r="F96" s="100">
        <v>30</v>
      </c>
      <c r="G96" s="100">
        <v>10800</v>
      </c>
      <c r="H96" s="90">
        <f t="shared" si="9"/>
        <v>324</v>
      </c>
    </row>
    <row r="97" spans="2:16">
      <c r="B97" s="82">
        <v>5</v>
      </c>
      <c r="C97" s="97" t="s">
        <v>563</v>
      </c>
      <c r="D97" s="98"/>
      <c r="E97" s="99" t="s">
        <v>564</v>
      </c>
      <c r="F97" s="100">
        <v>80</v>
      </c>
      <c r="G97" s="100">
        <v>500</v>
      </c>
      <c r="H97" s="90">
        <f t="shared" si="9"/>
        <v>40</v>
      </c>
    </row>
    <row r="98" spans="2:16">
      <c r="B98" s="82">
        <v>6</v>
      </c>
      <c r="C98" s="97" t="s">
        <v>586</v>
      </c>
      <c r="D98" s="98"/>
      <c r="E98" s="99" t="s">
        <v>486</v>
      </c>
      <c r="F98" s="100">
        <v>20</v>
      </c>
      <c r="G98" s="100">
        <v>1064</v>
      </c>
      <c r="H98" s="90">
        <f t="shared" si="9"/>
        <v>21.28</v>
      </c>
    </row>
    <row r="99" spans="2:16">
      <c r="B99" s="82">
        <v>7</v>
      </c>
      <c r="C99" s="97" t="s">
        <v>587</v>
      </c>
      <c r="D99" s="98"/>
      <c r="E99" s="99" t="s">
        <v>486</v>
      </c>
      <c r="F99" s="100">
        <v>150</v>
      </c>
      <c r="G99" s="100">
        <v>644</v>
      </c>
      <c r="H99" s="90">
        <f t="shared" si="9"/>
        <v>96.6</v>
      </c>
    </row>
    <row r="100" spans="2:16">
      <c r="B100" s="82">
        <v>8</v>
      </c>
      <c r="C100" s="97" t="s">
        <v>588</v>
      </c>
      <c r="D100" s="98"/>
      <c r="E100" s="99" t="s">
        <v>486</v>
      </c>
      <c r="F100" s="100">
        <v>60</v>
      </c>
      <c r="G100" s="100">
        <v>431.2</v>
      </c>
      <c r="H100" s="90">
        <f t="shared" si="9"/>
        <v>25.872</v>
      </c>
    </row>
    <row r="101" spans="2:16">
      <c r="B101" s="82">
        <v>9</v>
      </c>
      <c r="C101" s="97" t="s">
        <v>589</v>
      </c>
      <c r="D101" s="98"/>
      <c r="E101" s="99" t="s">
        <v>486</v>
      </c>
      <c r="F101" s="100">
        <v>25</v>
      </c>
      <c r="G101" s="100">
        <v>1215.2</v>
      </c>
      <c r="H101" s="90">
        <f t="shared" si="9"/>
        <v>30.38</v>
      </c>
    </row>
    <row r="102" spans="2:16">
      <c r="B102" s="82">
        <v>10</v>
      </c>
      <c r="C102" s="97" t="s">
        <v>613</v>
      </c>
      <c r="D102" s="98"/>
      <c r="E102" s="99" t="s">
        <v>486</v>
      </c>
      <c r="F102" s="100">
        <v>1</v>
      </c>
      <c r="G102" s="100">
        <v>4500</v>
      </c>
      <c r="H102" s="90">
        <f t="shared" si="9"/>
        <v>4.5</v>
      </c>
    </row>
    <row r="103" spans="2:16">
      <c r="B103" s="82">
        <v>11</v>
      </c>
      <c r="C103" s="97" t="s">
        <v>688</v>
      </c>
      <c r="D103" s="98"/>
      <c r="E103" s="99" t="s">
        <v>486</v>
      </c>
      <c r="F103" s="100">
        <v>1</v>
      </c>
      <c r="G103" s="100">
        <v>32730</v>
      </c>
      <c r="H103" s="90">
        <f t="shared" si="9"/>
        <v>32.729999999999997</v>
      </c>
    </row>
    <row r="104" spans="2:16">
      <c r="B104" s="87"/>
      <c r="C104" s="91" t="s">
        <v>46</v>
      </c>
      <c r="D104" s="91"/>
      <c r="E104" s="88"/>
      <c r="F104" s="89"/>
      <c r="G104" s="89"/>
      <c r="H104" s="92">
        <f>SUM(H93:H103)</f>
        <v>655.64400000000001</v>
      </c>
      <c r="N104" s="749"/>
      <c r="O104" s="749"/>
      <c r="P104" s="749"/>
    </row>
    <row r="105" spans="2:16">
      <c r="B105" s="93"/>
      <c r="C105" s="750" t="s">
        <v>508</v>
      </c>
      <c r="D105" s="751"/>
      <c r="E105" s="751"/>
      <c r="F105" s="751"/>
      <c r="G105" s="751"/>
      <c r="H105" s="752"/>
    </row>
    <row r="106" spans="2:16">
      <c r="B106" s="82">
        <v>1</v>
      </c>
      <c r="C106" s="97" t="s">
        <v>575</v>
      </c>
      <c r="D106" s="98"/>
      <c r="E106" s="99" t="s">
        <v>564</v>
      </c>
      <c r="F106" s="100">
        <v>30</v>
      </c>
      <c r="G106" s="100">
        <v>8000</v>
      </c>
      <c r="H106" s="90">
        <f t="shared" ref="H106:H115" si="10">F106*G106/1000</f>
        <v>240</v>
      </c>
    </row>
    <row r="107" spans="2:16">
      <c r="B107" s="82">
        <v>2</v>
      </c>
      <c r="C107" s="97" t="s">
        <v>577</v>
      </c>
      <c r="D107" s="98"/>
      <c r="E107" s="99" t="s">
        <v>486</v>
      </c>
      <c r="F107" s="100">
        <v>1</v>
      </c>
      <c r="G107" s="100">
        <v>4500</v>
      </c>
      <c r="H107" s="90">
        <f t="shared" si="10"/>
        <v>4.5</v>
      </c>
    </row>
    <row r="108" spans="2:16">
      <c r="B108" s="82">
        <v>3</v>
      </c>
      <c r="C108" s="97" t="s">
        <v>502</v>
      </c>
      <c r="D108" s="98"/>
      <c r="E108" s="99" t="s">
        <v>486</v>
      </c>
      <c r="F108" s="100">
        <v>10</v>
      </c>
      <c r="G108" s="100">
        <v>5200</v>
      </c>
      <c r="H108" s="90">
        <f t="shared" si="10"/>
        <v>52</v>
      </c>
    </row>
    <row r="109" spans="2:16">
      <c r="B109" s="82">
        <v>4</v>
      </c>
      <c r="C109" s="97" t="s">
        <v>501</v>
      </c>
      <c r="D109" s="98"/>
      <c r="E109" s="99" t="s">
        <v>486</v>
      </c>
      <c r="F109" s="100">
        <v>10</v>
      </c>
      <c r="G109" s="100">
        <v>5200</v>
      </c>
      <c r="H109" s="90">
        <f t="shared" si="10"/>
        <v>52</v>
      </c>
    </row>
    <row r="110" spans="2:16">
      <c r="B110" s="82">
        <v>5</v>
      </c>
      <c r="C110" s="97" t="s">
        <v>578</v>
      </c>
      <c r="D110" s="98"/>
      <c r="E110" s="99" t="s">
        <v>486</v>
      </c>
      <c r="F110" s="100">
        <v>10</v>
      </c>
      <c r="G110" s="100">
        <v>5200</v>
      </c>
      <c r="H110" s="90">
        <f t="shared" si="10"/>
        <v>52</v>
      </c>
    </row>
    <row r="111" spans="2:16">
      <c r="B111" s="82">
        <v>6</v>
      </c>
      <c r="C111" s="97" t="s">
        <v>579</v>
      </c>
      <c r="D111" s="98"/>
      <c r="E111" s="99" t="s">
        <v>486</v>
      </c>
      <c r="F111" s="100">
        <v>30</v>
      </c>
      <c r="G111" s="100">
        <v>810</v>
      </c>
      <c r="H111" s="90">
        <f t="shared" si="10"/>
        <v>24.3</v>
      </c>
    </row>
    <row r="112" spans="2:16">
      <c r="B112" s="82">
        <v>7</v>
      </c>
      <c r="C112" s="97" t="s">
        <v>581</v>
      </c>
      <c r="D112" s="98"/>
      <c r="E112" s="99" t="s">
        <v>486</v>
      </c>
      <c r="F112" s="100">
        <v>20</v>
      </c>
      <c r="G112" s="100">
        <v>2580</v>
      </c>
      <c r="H112" s="90">
        <f t="shared" si="10"/>
        <v>51.6</v>
      </c>
    </row>
    <row r="113" spans="2:16">
      <c r="B113" s="82">
        <v>8</v>
      </c>
      <c r="C113" s="97" t="s">
        <v>582</v>
      </c>
      <c r="D113" s="98"/>
      <c r="E113" s="99" t="s">
        <v>486</v>
      </c>
      <c r="F113" s="100">
        <v>2</v>
      </c>
      <c r="G113" s="100">
        <v>7500</v>
      </c>
      <c r="H113" s="90">
        <f t="shared" si="10"/>
        <v>15</v>
      </c>
    </row>
    <row r="114" spans="2:16">
      <c r="B114" s="82">
        <v>9</v>
      </c>
      <c r="C114" s="97" t="s">
        <v>580</v>
      </c>
      <c r="D114" s="98"/>
      <c r="E114" s="99" t="s">
        <v>486</v>
      </c>
      <c r="F114" s="100">
        <v>2</v>
      </c>
      <c r="G114" s="100">
        <v>39500</v>
      </c>
      <c r="H114" s="90">
        <f t="shared" si="10"/>
        <v>79</v>
      </c>
    </row>
    <row r="115" spans="2:16">
      <c r="B115" s="82">
        <v>10</v>
      </c>
      <c r="C115" s="97" t="s">
        <v>545</v>
      </c>
      <c r="D115" s="98"/>
      <c r="E115" s="99" t="s">
        <v>486</v>
      </c>
      <c r="F115" s="100">
        <v>40</v>
      </c>
      <c r="G115" s="100">
        <v>1497</v>
      </c>
      <c r="H115" s="90">
        <f t="shared" si="10"/>
        <v>59.88</v>
      </c>
    </row>
    <row r="116" spans="2:16">
      <c r="B116" s="87"/>
      <c r="C116" s="91" t="s">
        <v>46</v>
      </c>
      <c r="D116" s="91"/>
      <c r="E116" s="88"/>
      <c r="F116" s="89"/>
      <c r="G116" s="89"/>
      <c r="H116" s="92">
        <f>SUM(H106:H115)</f>
        <v>630.28000000000009</v>
      </c>
      <c r="N116" s="749"/>
      <c r="O116" s="749"/>
      <c r="P116" s="749"/>
    </row>
    <row r="117" spans="2:16">
      <c r="B117" s="93"/>
      <c r="C117" s="750" t="s">
        <v>556</v>
      </c>
      <c r="D117" s="751"/>
      <c r="E117" s="751"/>
      <c r="F117" s="751"/>
      <c r="G117" s="751"/>
      <c r="H117" s="752"/>
    </row>
    <row r="118" spans="2:16">
      <c r="B118" s="82">
        <v>1</v>
      </c>
      <c r="C118" s="97" t="s">
        <v>557</v>
      </c>
      <c r="D118" s="98"/>
      <c r="E118" s="99" t="s">
        <v>486</v>
      </c>
      <c r="F118" s="100">
        <v>4</v>
      </c>
      <c r="G118" s="100">
        <v>9200</v>
      </c>
      <c r="H118" s="90">
        <f t="shared" ref="H118:H129" si="11">F118*G118/1000</f>
        <v>36.799999999999997</v>
      </c>
    </row>
    <row r="119" spans="2:16">
      <c r="B119" s="82">
        <v>2</v>
      </c>
      <c r="C119" s="97" t="s">
        <v>558</v>
      </c>
      <c r="D119" s="98"/>
      <c r="E119" s="99" t="s">
        <v>486</v>
      </c>
      <c r="F119" s="100">
        <v>5</v>
      </c>
      <c r="G119" s="100">
        <v>30000</v>
      </c>
      <c r="H119" s="90">
        <f t="shared" si="11"/>
        <v>150</v>
      </c>
    </row>
    <row r="120" spans="2:16">
      <c r="B120" s="82">
        <v>3</v>
      </c>
      <c r="C120" s="97" t="s">
        <v>560</v>
      </c>
      <c r="D120" s="98"/>
      <c r="E120" s="99" t="s">
        <v>486</v>
      </c>
      <c r="F120" s="100">
        <v>5</v>
      </c>
      <c r="G120" s="100">
        <v>12000</v>
      </c>
      <c r="H120" s="90">
        <f t="shared" si="11"/>
        <v>60</v>
      </c>
    </row>
    <row r="121" spans="2:16">
      <c r="B121" s="82">
        <v>4</v>
      </c>
      <c r="C121" s="97" t="s">
        <v>561</v>
      </c>
      <c r="D121" s="98"/>
      <c r="E121" s="99" t="s">
        <v>486</v>
      </c>
      <c r="F121" s="100">
        <v>4</v>
      </c>
      <c r="G121" s="100">
        <v>25960</v>
      </c>
      <c r="H121" s="90">
        <f t="shared" si="11"/>
        <v>103.84</v>
      </c>
    </row>
    <row r="122" spans="2:16">
      <c r="B122" s="82">
        <v>5</v>
      </c>
      <c r="C122" s="97" t="s">
        <v>562</v>
      </c>
      <c r="D122" s="98"/>
      <c r="E122" s="99" t="s">
        <v>486</v>
      </c>
      <c r="F122" s="100">
        <v>5</v>
      </c>
      <c r="G122" s="100">
        <v>19200</v>
      </c>
      <c r="H122" s="90">
        <f t="shared" si="11"/>
        <v>96</v>
      </c>
    </row>
    <row r="123" spans="2:16">
      <c r="B123" s="82">
        <v>6</v>
      </c>
      <c r="C123" s="97" t="s">
        <v>565</v>
      </c>
      <c r="D123" s="98"/>
      <c r="E123" s="99" t="s">
        <v>486</v>
      </c>
      <c r="F123" s="100">
        <v>3</v>
      </c>
      <c r="G123" s="100">
        <v>68000</v>
      </c>
      <c r="H123" s="90">
        <f t="shared" si="11"/>
        <v>204</v>
      </c>
    </row>
    <row r="124" spans="2:16">
      <c r="B124" s="82">
        <v>7</v>
      </c>
      <c r="C124" s="97" t="s">
        <v>566</v>
      </c>
      <c r="D124" s="98"/>
      <c r="E124" s="99" t="s">
        <v>486</v>
      </c>
      <c r="F124" s="100">
        <v>2</v>
      </c>
      <c r="G124" s="100">
        <v>6800</v>
      </c>
      <c r="H124" s="90">
        <f t="shared" si="11"/>
        <v>13.6</v>
      </c>
    </row>
    <row r="125" spans="2:16">
      <c r="B125" s="82">
        <v>8</v>
      </c>
      <c r="C125" s="97" t="s">
        <v>567</v>
      </c>
      <c r="D125" s="98"/>
      <c r="E125" s="99" t="s">
        <v>486</v>
      </c>
      <c r="F125" s="100">
        <v>1</v>
      </c>
      <c r="G125" s="100">
        <v>19264</v>
      </c>
      <c r="H125" s="90">
        <f t="shared" si="11"/>
        <v>19.263999999999999</v>
      </c>
    </row>
    <row r="126" spans="2:16">
      <c r="B126" s="82">
        <v>9</v>
      </c>
      <c r="C126" s="97" t="s">
        <v>568</v>
      </c>
      <c r="D126" s="98"/>
      <c r="E126" s="99" t="s">
        <v>486</v>
      </c>
      <c r="F126" s="100">
        <v>8</v>
      </c>
      <c r="G126" s="100">
        <v>11192</v>
      </c>
      <c r="H126" s="90">
        <f t="shared" si="11"/>
        <v>89.536000000000001</v>
      </c>
    </row>
    <row r="127" spans="2:16">
      <c r="B127" s="82">
        <v>10</v>
      </c>
      <c r="C127" s="97" t="s">
        <v>569</v>
      </c>
      <c r="D127" s="98"/>
      <c r="E127" s="99" t="s">
        <v>486</v>
      </c>
      <c r="F127" s="100">
        <v>20</v>
      </c>
      <c r="G127" s="100">
        <v>4448</v>
      </c>
      <c r="H127" s="90">
        <f t="shared" si="11"/>
        <v>88.96</v>
      </c>
    </row>
    <row r="128" spans="2:16">
      <c r="B128" s="82">
        <v>11</v>
      </c>
      <c r="C128" s="97" t="s">
        <v>570</v>
      </c>
      <c r="D128" s="98"/>
      <c r="E128" s="99" t="s">
        <v>486</v>
      </c>
      <c r="F128" s="100">
        <v>6</v>
      </c>
      <c r="G128" s="100">
        <v>3600</v>
      </c>
      <c r="H128" s="90">
        <f t="shared" si="11"/>
        <v>21.6</v>
      </c>
    </row>
    <row r="129" spans="2:16">
      <c r="B129" s="82">
        <v>12</v>
      </c>
      <c r="C129" s="97" t="s">
        <v>571</v>
      </c>
      <c r="D129" s="98"/>
      <c r="E129" s="99" t="s">
        <v>486</v>
      </c>
      <c r="F129" s="100">
        <v>3</v>
      </c>
      <c r="G129" s="100">
        <v>11200</v>
      </c>
      <c r="H129" s="90">
        <f t="shared" si="11"/>
        <v>33.6</v>
      </c>
    </row>
    <row r="130" spans="2:16">
      <c r="B130" s="87"/>
      <c r="C130" s="91" t="s">
        <v>46</v>
      </c>
      <c r="D130" s="91"/>
      <c r="E130" s="88"/>
      <c r="F130" s="89"/>
      <c r="G130" s="89"/>
      <c r="H130" s="92">
        <f>SUM(H118:H129)</f>
        <v>917.2</v>
      </c>
      <c r="N130" s="749"/>
      <c r="O130" s="749"/>
      <c r="P130" s="749"/>
    </row>
    <row r="131" spans="2:16" ht="15.75">
      <c r="B131" s="101"/>
      <c r="C131" s="102" t="s">
        <v>88</v>
      </c>
      <c r="D131" s="103"/>
      <c r="E131" s="58"/>
      <c r="F131" s="82"/>
      <c r="G131" s="93"/>
      <c r="H131" s="104">
        <v>5228.5</v>
      </c>
      <c r="J131" s="105"/>
    </row>
    <row r="132" spans="2:16" ht="15.75">
      <c r="B132" s="81"/>
      <c r="C132" s="106"/>
      <c r="F132" s="81"/>
      <c r="G132" s="107"/>
      <c r="H132" s="108"/>
      <c r="J132" s="105"/>
    </row>
    <row r="133" spans="2:16" ht="15.75">
      <c r="B133" s="81"/>
      <c r="C133" s="106"/>
      <c r="F133" s="81"/>
      <c r="G133" s="107"/>
      <c r="H133" s="108"/>
      <c r="J133" s="105"/>
    </row>
    <row r="134" spans="2:16">
      <c r="C134" s="84"/>
      <c r="F134" s="749"/>
      <c r="G134" s="749"/>
      <c r="H134" s="749"/>
    </row>
    <row r="135" spans="2:16" ht="15">
      <c r="B135" s="4" t="s">
        <v>409</v>
      </c>
      <c r="C135" s="5"/>
      <c r="D135" s="5"/>
      <c r="E135" s="5"/>
      <c r="F135" s="5"/>
      <c r="G135" s="5"/>
      <c r="H135"/>
    </row>
    <row r="136" spans="2:16" ht="15">
      <c r="B136" s="4" t="s">
        <v>6</v>
      </c>
      <c r="C136" s="5"/>
      <c r="D136" s="5"/>
      <c r="E136" s="5"/>
      <c r="F136" s="5"/>
      <c r="G136" s="5"/>
      <c r="H136"/>
    </row>
    <row r="137" spans="2:16" ht="15">
      <c r="B137" s="4"/>
      <c r="C137" s="5"/>
      <c r="D137" s="5"/>
      <c r="E137" s="5"/>
      <c r="F137" s="5"/>
      <c r="G137" s="5"/>
      <c r="H137"/>
    </row>
    <row r="138" spans="2:16" ht="15">
      <c r="B138" s="4" t="s">
        <v>29</v>
      </c>
      <c r="C138" s="5"/>
      <c r="D138" s="5"/>
      <c r="E138" s="5"/>
      <c r="F138" s="5"/>
      <c r="G138" s="5"/>
      <c r="H138"/>
    </row>
    <row r="139" spans="2:16" ht="15">
      <c r="B139" s="4" t="s">
        <v>8</v>
      </c>
      <c r="C139" s="5"/>
      <c r="D139" s="5"/>
      <c r="E139" s="5"/>
      <c r="F139" s="5"/>
      <c r="G139" s="5"/>
      <c r="H139"/>
    </row>
    <row r="140" spans="2:16">
      <c r="C140" s="86"/>
      <c r="D140" s="86"/>
      <c r="E140" s="86"/>
      <c r="F140" s="86"/>
      <c r="G140" s="84"/>
      <c r="H140" s="84"/>
    </row>
    <row r="141" spans="2:16">
      <c r="B141" s="86"/>
      <c r="C141" s="86"/>
      <c r="D141" s="86"/>
      <c r="E141" s="86"/>
      <c r="F141" s="86"/>
      <c r="G141" s="737"/>
      <c r="H141" s="737"/>
    </row>
    <row r="142" spans="2:16">
      <c r="B142" s="86"/>
      <c r="D142" s="86"/>
      <c r="E142" s="86"/>
      <c r="F142" s="86"/>
      <c r="G142" s="86"/>
      <c r="H142" s="86"/>
    </row>
    <row r="143" spans="2:16">
      <c r="B143" s="86"/>
      <c r="D143" s="86"/>
      <c r="E143" s="86"/>
      <c r="F143" s="86"/>
      <c r="G143" s="86"/>
      <c r="H143" s="86"/>
    </row>
    <row r="144" spans="2:16">
      <c r="C144" s="41"/>
    </row>
    <row r="146" spans="1:2">
      <c r="B146" s="41"/>
    </row>
    <row r="148" spans="1:2">
      <c r="A148" s="41"/>
    </row>
    <row r="149" spans="1:2">
      <c r="A149" s="41"/>
    </row>
    <row r="150" spans="1:2">
      <c r="A150" s="41"/>
    </row>
    <row r="151" spans="1:2">
      <c r="A151" s="41"/>
    </row>
  </sheetData>
  <mergeCells count="24">
    <mergeCell ref="N130:P130"/>
    <mergeCell ref="C18:H18"/>
    <mergeCell ref="C29:H29"/>
    <mergeCell ref="G141:H141"/>
    <mergeCell ref="C117:H117"/>
    <mergeCell ref="N91:P91"/>
    <mergeCell ref="C92:H92"/>
    <mergeCell ref="N104:P104"/>
    <mergeCell ref="C105:H105"/>
    <mergeCell ref="N116:P116"/>
    <mergeCell ref="C77:H77"/>
    <mergeCell ref="N86:P86"/>
    <mergeCell ref="A1:H1"/>
    <mergeCell ref="A2:H2"/>
    <mergeCell ref="A3:H3"/>
    <mergeCell ref="A4:H4"/>
    <mergeCell ref="B5:H5"/>
    <mergeCell ref="I16:I17"/>
    <mergeCell ref="F134:H134"/>
    <mergeCell ref="B16:B17"/>
    <mergeCell ref="C16:D17"/>
    <mergeCell ref="E16:E17"/>
    <mergeCell ref="F16:F17"/>
    <mergeCell ref="C87:H87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31"/>
  <sheetViews>
    <sheetView topLeftCell="A4" workbookViewId="0">
      <selection activeCell="J8" sqref="J8"/>
    </sheetView>
  </sheetViews>
  <sheetFormatPr defaultRowHeight="12.75"/>
  <cols>
    <col min="1" max="1" width="26.140625" style="500" customWidth="1"/>
    <col min="2" max="3" width="8.85546875" style="500"/>
    <col min="4" max="4" width="9.85546875" style="500" customWidth="1"/>
    <col min="5" max="5" width="9" style="500" customWidth="1"/>
    <col min="6" max="6" width="10.28515625" style="500" customWidth="1"/>
    <col min="7" max="7" width="10" style="500" customWidth="1"/>
    <col min="8" max="254" width="8.85546875" style="500"/>
    <col min="255" max="255" width="26.140625" style="500" customWidth="1"/>
    <col min="256" max="257" width="8.85546875" style="500"/>
    <col min="258" max="258" width="8.28515625" style="500" customWidth="1"/>
    <col min="259" max="259" width="9" style="500" customWidth="1"/>
    <col min="260" max="260" width="10.28515625" style="500" customWidth="1"/>
    <col min="261" max="261" width="10" style="500" customWidth="1"/>
    <col min="262" max="510" width="8.85546875" style="500"/>
    <col min="511" max="511" width="26.140625" style="500" customWidth="1"/>
    <col min="512" max="513" width="8.85546875" style="500"/>
    <col min="514" max="514" width="8.28515625" style="500" customWidth="1"/>
    <col min="515" max="515" width="9" style="500" customWidth="1"/>
    <col min="516" max="516" width="10.28515625" style="500" customWidth="1"/>
    <col min="517" max="517" width="10" style="500" customWidth="1"/>
    <col min="518" max="766" width="8.85546875" style="500"/>
    <col min="767" max="767" width="26.140625" style="500" customWidth="1"/>
    <col min="768" max="769" width="8.85546875" style="500"/>
    <col min="770" max="770" width="8.28515625" style="500" customWidth="1"/>
    <col min="771" max="771" width="9" style="500" customWidth="1"/>
    <col min="772" max="772" width="10.28515625" style="500" customWidth="1"/>
    <col min="773" max="773" width="10" style="500" customWidth="1"/>
    <col min="774" max="1022" width="8.85546875" style="500"/>
    <col min="1023" max="1023" width="26.140625" style="500" customWidth="1"/>
    <col min="1024" max="1025" width="8.85546875" style="500"/>
    <col min="1026" max="1026" width="8.28515625" style="500" customWidth="1"/>
    <col min="1027" max="1027" width="9" style="500" customWidth="1"/>
    <col min="1028" max="1028" width="10.28515625" style="500" customWidth="1"/>
    <col min="1029" max="1029" width="10" style="500" customWidth="1"/>
    <col min="1030" max="1278" width="8.85546875" style="500"/>
    <col min="1279" max="1279" width="26.140625" style="500" customWidth="1"/>
    <col min="1280" max="1281" width="8.85546875" style="500"/>
    <col min="1282" max="1282" width="8.28515625" style="500" customWidth="1"/>
    <col min="1283" max="1283" width="9" style="500" customWidth="1"/>
    <col min="1284" max="1284" width="10.28515625" style="500" customWidth="1"/>
    <col min="1285" max="1285" width="10" style="500" customWidth="1"/>
    <col min="1286" max="1534" width="8.85546875" style="500"/>
    <col min="1535" max="1535" width="26.140625" style="500" customWidth="1"/>
    <col min="1536" max="1537" width="8.85546875" style="500"/>
    <col min="1538" max="1538" width="8.28515625" style="500" customWidth="1"/>
    <col min="1539" max="1539" width="9" style="500" customWidth="1"/>
    <col min="1540" max="1540" width="10.28515625" style="500" customWidth="1"/>
    <col min="1541" max="1541" width="10" style="500" customWidth="1"/>
    <col min="1542" max="1790" width="8.85546875" style="500"/>
    <col min="1791" max="1791" width="26.140625" style="500" customWidth="1"/>
    <col min="1792" max="1793" width="8.85546875" style="500"/>
    <col min="1794" max="1794" width="8.28515625" style="500" customWidth="1"/>
    <col min="1795" max="1795" width="9" style="500" customWidth="1"/>
    <col min="1796" max="1796" width="10.28515625" style="500" customWidth="1"/>
    <col min="1797" max="1797" width="10" style="500" customWidth="1"/>
    <col min="1798" max="2046" width="8.85546875" style="500"/>
    <col min="2047" max="2047" width="26.140625" style="500" customWidth="1"/>
    <col min="2048" max="2049" width="8.85546875" style="500"/>
    <col min="2050" max="2050" width="8.28515625" style="500" customWidth="1"/>
    <col min="2051" max="2051" width="9" style="500" customWidth="1"/>
    <col min="2052" max="2052" width="10.28515625" style="500" customWidth="1"/>
    <col min="2053" max="2053" width="10" style="500" customWidth="1"/>
    <col min="2054" max="2302" width="8.85546875" style="500"/>
    <col min="2303" max="2303" width="26.140625" style="500" customWidth="1"/>
    <col min="2304" max="2305" width="8.85546875" style="500"/>
    <col min="2306" max="2306" width="8.28515625" style="500" customWidth="1"/>
    <col min="2307" max="2307" width="9" style="500" customWidth="1"/>
    <col min="2308" max="2308" width="10.28515625" style="500" customWidth="1"/>
    <col min="2309" max="2309" width="10" style="500" customWidth="1"/>
    <col min="2310" max="2558" width="8.85546875" style="500"/>
    <col min="2559" max="2559" width="26.140625" style="500" customWidth="1"/>
    <col min="2560" max="2561" width="8.85546875" style="500"/>
    <col min="2562" max="2562" width="8.28515625" style="500" customWidth="1"/>
    <col min="2563" max="2563" width="9" style="500" customWidth="1"/>
    <col min="2564" max="2564" width="10.28515625" style="500" customWidth="1"/>
    <col min="2565" max="2565" width="10" style="500" customWidth="1"/>
    <col min="2566" max="2814" width="8.85546875" style="500"/>
    <col min="2815" max="2815" width="26.140625" style="500" customWidth="1"/>
    <col min="2816" max="2817" width="8.85546875" style="500"/>
    <col min="2818" max="2818" width="8.28515625" style="500" customWidth="1"/>
    <col min="2819" max="2819" width="9" style="500" customWidth="1"/>
    <col min="2820" max="2820" width="10.28515625" style="500" customWidth="1"/>
    <col min="2821" max="2821" width="10" style="500" customWidth="1"/>
    <col min="2822" max="3070" width="8.85546875" style="500"/>
    <col min="3071" max="3071" width="26.140625" style="500" customWidth="1"/>
    <col min="3072" max="3073" width="8.85546875" style="500"/>
    <col min="3074" max="3074" width="8.28515625" style="500" customWidth="1"/>
    <col min="3075" max="3075" width="9" style="500" customWidth="1"/>
    <col min="3076" max="3076" width="10.28515625" style="500" customWidth="1"/>
    <col min="3077" max="3077" width="10" style="500" customWidth="1"/>
    <col min="3078" max="3326" width="8.85546875" style="500"/>
    <col min="3327" max="3327" width="26.140625" style="500" customWidth="1"/>
    <col min="3328" max="3329" width="8.85546875" style="500"/>
    <col min="3330" max="3330" width="8.28515625" style="500" customWidth="1"/>
    <col min="3331" max="3331" width="9" style="500" customWidth="1"/>
    <col min="3332" max="3332" width="10.28515625" style="500" customWidth="1"/>
    <col min="3333" max="3333" width="10" style="500" customWidth="1"/>
    <col min="3334" max="3582" width="8.85546875" style="500"/>
    <col min="3583" max="3583" width="26.140625" style="500" customWidth="1"/>
    <col min="3584" max="3585" width="8.85546875" style="500"/>
    <col min="3586" max="3586" width="8.28515625" style="500" customWidth="1"/>
    <col min="3587" max="3587" width="9" style="500" customWidth="1"/>
    <col min="3588" max="3588" width="10.28515625" style="500" customWidth="1"/>
    <col min="3589" max="3589" width="10" style="500" customWidth="1"/>
    <col min="3590" max="3838" width="8.85546875" style="500"/>
    <col min="3839" max="3839" width="26.140625" style="500" customWidth="1"/>
    <col min="3840" max="3841" width="8.85546875" style="500"/>
    <col min="3842" max="3842" width="8.28515625" style="500" customWidth="1"/>
    <col min="3843" max="3843" width="9" style="500" customWidth="1"/>
    <col min="3844" max="3844" width="10.28515625" style="500" customWidth="1"/>
    <col min="3845" max="3845" width="10" style="500" customWidth="1"/>
    <col min="3846" max="4094" width="8.85546875" style="500"/>
    <col min="4095" max="4095" width="26.140625" style="500" customWidth="1"/>
    <col min="4096" max="4097" width="8.85546875" style="500"/>
    <col min="4098" max="4098" width="8.28515625" style="500" customWidth="1"/>
    <col min="4099" max="4099" width="9" style="500" customWidth="1"/>
    <col min="4100" max="4100" width="10.28515625" style="500" customWidth="1"/>
    <col min="4101" max="4101" width="10" style="500" customWidth="1"/>
    <col min="4102" max="4350" width="8.85546875" style="500"/>
    <col min="4351" max="4351" width="26.140625" style="500" customWidth="1"/>
    <col min="4352" max="4353" width="8.85546875" style="500"/>
    <col min="4354" max="4354" width="8.28515625" style="500" customWidth="1"/>
    <col min="4355" max="4355" width="9" style="500" customWidth="1"/>
    <col min="4356" max="4356" width="10.28515625" style="500" customWidth="1"/>
    <col min="4357" max="4357" width="10" style="500" customWidth="1"/>
    <col min="4358" max="4606" width="8.85546875" style="500"/>
    <col min="4607" max="4607" width="26.140625" style="500" customWidth="1"/>
    <col min="4608" max="4609" width="8.85546875" style="500"/>
    <col min="4610" max="4610" width="8.28515625" style="500" customWidth="1"/>
    <col min="4611" max="4611" width="9" style="500" customWidth="1"/>
    <col min="4612" max="4612" width="10.28515625" style="500" customWidth="1"/>
    <col min="4613" max="4613" width="10" style="500" customWidth="1"/>
    <col min="4614" max="4862" width="8.85546875" style="500"/>
    <col min="4863" max="4863" width="26.140625" style="500" customWidth="1"/>
    <col min="4864" max="4865" width="8.85546875" style="500"/>
    <col min="4866" max="4866" width="8.28515625" style="500" customWidth="1"/>
    <col min="4867" max="4867" width="9" style="500" customWidth="1"/>
    <col min="4868" max="4868" width="10.28515625" style="500" customWidth="1"/>
    <col min="4869" max="4869" width="10" style="500" customWidth="1"/>
    <col min="4870" max="5118" width="8.85546875" style="500"/>
    <col min="5119" max="5119" width="26.140625" style="500" customWidth="1"/>
    <col min="5120" max="5121" width="8.85546875" style="500"/>
    <col min="5122" max="5122" width="8.28515625" style="500" customWidth="1"/>
    <col min="5123" max="5123" width="9" style="500" customWidth="1"/>
    <col min="5124" max="5124" width="10.28515625" style="500" customWidth="1"/>
    <col min="5125" max="5125" width="10" style="500" customWidth="1"/>
    <col min="5126" max="5374" width="8.85546875" style="500"/>
    <col min="5375" max="5375" width="26.140625" style="500" customWidth="1"/>
    <col min="5376" max="5377" width="8.85546875" style="500"/>
    <col min="5378" max="5378" width="8.28515625" style="500" customWidth="1"/>
    <col min="5379" max="5379" width="9" style="500" customWidth="1"/>
    <col min="5380" max="5380" width="10.28515625" style="500" customWidth="1"/>
    <col min="5381" max="5381" width="10" style="500" customWidth="1"/>
    <col min="5382" max="5630" width="8.85546875" style="500"/>
    <col min="5631" max="5631" width="26.140625" style="500" customWidth="1"/>
    <col min="5632" max="5633" width="8.85546875" style="500"/>
    <col min="5634" max="5634" width="8.28515625" style="500" customWidth="1"/>
    <col min="5635" max="5635" width="9" style="500" customWidth="1"/>
    <col min="5636" max="5636" width="10.28515625" style="500" customWidth="1"/>
    <col min="5637" max="5637" width="10" style="500" customWidth="1"/>
    <col min="5638" max="5886" width="8.85546875" style="500"/>
    <col min="5887" max="5887" width="26.140625" style="500" customWidth="1"/>
    <col min="5888" max="5889" width="8.85546875" style="500"/>
    <col min="5890" max="5890" width="8.28515625" style="500" customWidth="1"/>
    <col min="5891" max="5891" width="9" style="500" customWidth="1"/>
    <col min="5892" max="5892" width="10.28515625" style="500" customWidth="1"/>
    <col min="5893" max="5893" width="10" style="500" customWidth="1"/>
    <col min="5894" max="6142" width="8.85546875" style="500"/>
    <col min="6143" max="6143" width="26.140625" style="500" customWidth="1"/>
    <col min="6144" max="6145" width="8.85546875" style="500"/>
    <col min="6146" max="6146" width="8.28515625" style="500" customWidth="1"/>
    <col min="6147" max="6147" width="9" style="500" customWidth="1"/>
    <col min="6148" max="6148" width="10.28515625" style="500" customWidth="1"/>
    <col min="6149" max="6149" width="10" style="500" customWidth="1"/>
    <col min="6150" max="6398" width="8.85546875" style="500"/>
    <col min="6399" max="6399" width="26.140625" style="500" customWidth="1"/>
    <col min="6400" max="6401" width="8.85546875" style="500"/>
    <col min="6402" max="6402" width="8.28515625" style="500" customWidth="1"/>
    <col min="6403" max="6403" width="9" style="500" customWidth="1"/>
    <col min="6404" max="6404" width="10.28515625" style="500" customWidth="1"/>
    <col min="6405" max="6405" width="10" style="500" customWidth="1"/>
    <col min="6406" max="6654" width="8.85546875" style="500"/>
    <col min="6655" max="6655" width="26.140625" style="500" customWidth="1"/>
    <col min="6656" max="6657" width="8.85546875" style="500"/>
    <col min="6658" max="6658" width="8.28515625" style="500" customWidth="1"/>
    <col min="6659" max="6659" width="9" style="500" customWidth="1"/>
    <col min="6660" max="6660" width="10.28515625" style="500" customWidth="1"/>
    <col min="6661" max="6661" width="10" style="500" customWidth="1"/>
    <col min="6662" max="6910" width="8.85546875" style="500"/>
    <col min="6911" max="6911" width="26.140625" style="500" customWidth="1"/>
    <col min="6912" max="6913" width="8.85546875" style="500"/>
    <col min="6914" max="6914" width="8.28515625" style="500" customWidth="1"/>
    <col min="6915" max="6915" width="9" style="500" customWidth="1"/>
    <col min="6916" max="6916" width="10.28515625" style="500" customWidth="1"/>
    <col min="6917" max="6917" width="10" style="500" customWidth="1"/>
    <col min="6918" max="7166" width="8.85546875" style="500"/>
    <col min="7167" max="7167" width="26.140625" style="500" customWidth="1"/>
    <col min="7168" max="7169" width="8.85546875" style="500"/>
    <col min="7170" max="7170" width="8.28515625" style="500" customWidth="1"/>
    <col min="7171" max="7171" width="9" style="500" customWidth="1"/>
    <col min="7172" max="7172" width="10.28515625" style="500" customWidth="1"/>
    <col min="7173" max="7173" width="10" style="500" customWidth="1"/>
    <col min="7174" max="7422" width="8.85546875" style="500"/>
    <col min="7423" max="7423" width="26.140625" style="500" customWidth="1"/>
    <col min="7424" max="7425" width="8.85546875" style="500"/>
    <col min="7426" max="7426" width="8.28515625" style="500" customWidth="1"/>
    <col min="7427" max="7427" width="9" style="500" customWidth="1"/>
    <col min="7428" max="7428" width="10.28515625" style="500" customWidth="1"/>
    <col min="7429" max="7429" width="10" style="500" customWidth="1"/>
    <col min="7430" max="7678" width="8.85546875" style="500"/>
    <col min="7679" max="7679" width="26.140625" style="500" customWidth="1"/>
    <col min="7680" max="7681" width="8.85546875" style="500"/>
    <col min="7682" max="7682" width="8.28515625" style="500" customWidth="1"/>
    <col min="7683" max="7683" width="9" style="500" customWidth="1"/>
    <col min="7684" max="7684" width="10.28515625" style="500" customWidth="1"/>
    <col min="7685" max="7685" width="10" style="500" customWidth="1"/>
    <col min="7686" max="7934" width="8.85546875" style="500"/>
    <col min="7935" max="7935" width="26.140625" style="500" customWidth="1"/>
    <col min="7936" max="7937" width="8.85546875" style="500"/>
    <col min="7938" max="7938" width="8.28515625" style="500" customWidth="1"/>
    <col min="7939" max="7939" width="9" style="500" customWidth="1"/>
    <col min="7940" max="7940" width="10.28515625" style="500" customWidth="1"/>
    <col min="7941" max="7941" width="10" style="500" customWidth="1"/>
    <col min="7942" max="8190" width="8.85546875" style="500"/>
    <col min="8191" max="8191" width="26.140625" style="500" customWidth="1"/>
    <col min="8192" max="8193" width="8.85546875" style="500"/>
    <col min="8194" max="8194" width="8.28515625" style="500" customWidth="1"/>
    <col min="8195" max="8195" width="9" style="500" customWidth="1"/>
    <col min="8196" max="8196" width="10.28515625" style="500" customWidth="1"/>
    <col min="8197" max="8197" width="10" style="500" customWidth="1"/>
    <col min="8198" max="8446" width="8.85546875" style="500"/>
    <col min="8447" max="8447" width="26.140625" style="500" customWidth="1"/>
    <col min="8448" max="8449" width="8.85546875" style="500"/>
    <col min="8450" max="8450" width="8.28515625" style="500" customWidth="1"/>
    <col min="8451" max="8451" width="9" style="500" customWidth="1"/>
    <col min="8452" max="8452" width="10.28515625" style="500" customWidth="1"/>
    <col min="8453" max="8453" width="10" style="500" customWidth="1"/>
    <col min="8454" max="8702" width="8.85546875" style="500"/>
    <col min="8703" max="8703" width="26.140625" style="500" customWidth="1"/>
    <col min="8704" max="8705" width="8.85546875" style="500"/>
    <col min="8706" max="8706" width="8.28515625" style="500" customWidth="1"/>
    <col min="8707" max="8707" width="9" style="500" customWidth="1"/>
    <col min="8708" max="8708" width="10.28515625" style="500" customWidth="1"/>
    <col min="8709" max="8709" width="10" style="500" customWidth="1"/>
    <col min="8710" max="8958" width="8.85546875" style="500"/>
    <col min="8959" max="8959" width="26.140625" style="500" customWidth="1"/>
    <col min="8960" max="8961" width="8.85546875" style="500"/>
    <col min="8962" max="8962" width="8.28515625" style="500" customWidth="1"/>
    <col min="8963" max="8963" width="9" style="500" customWidth="1"/>
    <col min="8964" max="8964" width="10.28515625" style="500" customWidth="1"/>
    <col min="8965" max="8965" width="10" style="500" customWidth="1"/>
    <col min="8966" max="9214" width="8.85546875" style="500"/>
    <col min="9215" max="9215" width="26.140625" style="500" customWidth="1"/>
    <col min="9216" max="9217" width="8.85546875" style="500"/>
    <col min="9218" max="9218" width="8.28515625" style="500" customWidth="1"/>
    <col min="9219" max="9219" width="9" style="500" customWidth="1"/>
    <col min="9220" max="9220" width="10.28515625" style="500" customWidth="1"/>
    <col min="9221" max="9221" width="10" style="500" customWidth="1"/>
    <col min="9222" max="9470" width="8.85546875" style="500"/>
    <col min="9471" max="9471" width="26.140625" style="500" customWidth="1"/>
    <col min="9472" max="9473" width="8.85546875" style="500"/>
    <col min="9474" max="9474" width="8.28515625" style="500" customWidth="1"/>
    <col min="9475" max="9475" width="9" style="500" customWidth="1"/>
    <col min="9476" max="9476" width="10.28515625" style="500" customWidth="1"/>
    <col min="9477" max="9477" width="10" style="500" customWidth="1"/>
    <col min="9478" max="9726" width="8.85546875" style="500"/>
    <col min="9727" max="9727" width="26.140625" style="500" customWidth="1"/>
    <col min="9728" max="9729" width="8.85546875" style="500"/>
    <col min="9730" max="9730" width="8.28515625" style="500" customWidth="1"/>
    <col min="9731" max="9731" width="9" style="500" customWidth="1"/>
    <col min="9732" max="9732" width="10.28515625" style="500" customWidth="1"/>
    <col min="9733" max="9733" width="10" style="500" customWidth="1"/>
    <col min="9734" max="9982" width="8.85546875" style="500"/>
    <col min="9983" max="9983" width="26.140625" style="500" customWidth="1"/>
    <col min="9984" max="9985" width="8.85546875" style="500"/>
    <col min="9986" max="9986" width="8.28515625" style="500" customWidth="1"/>
    <col min="9987" max="9987" width="9" style="500" customWidth="1"/>
    <col min="9988" max="9988" width="10.28515625" style="500" customWidth="1"/>
    <col min="9989" max="9989" width="10" style="500" customWidth="1"/>
    <col min="9990" max="10238" width="8.85546875" style="500"/>
    <col min="10239" max="10239" width="26.140625" style="500" customWidth="1"/>
    <col min="10240" max="10241" width="8.85546875" style="500"/>
    <col min="10242" max="10242" width="8.28515625" style="500" customWidth="1"/>
    <col min="10243" max="10243" width="9" style="500" customWidth="1"/>
    <col min="10244" max="10244" width="10.28515625" style="500" customWidth="1"/>
    <col min="10245" max="10245" width="10" style="500" customWidth="1"/>
    <col min="10246" max="10494" width="8.85546875" style="500"/>
    <col min="10495" max="10495" width="26.140625" style="500" customWidth="1"/>
    <col min="10496" max="10497" width="8.85546875" style="500"/>
    <col min="10498" max="10498" width="8.28515625" style="500" customWidth="1"/>
    <col min="10499" max="10499" width="9" style="500" customWidth="1"/>
    <col min="10500" max="10500" width="10.28515625" style="500" customWidth="1"/>
    <col min="10501" max="10501" width="10" style="500" customWidth="1"/>
    <col min="10502" max="10750" width="8.85546875" style="500"/>
    <col min="10751" max="10751" width="26.140625" style="500" customWidth="1"/>
    <col min="10752" max="10753" width="8.85546875" style="500"/>
    <col min="10754" max="10754" width="8.28515625" style="500" customWidth="1"/>
    <col min="10755" max="10755" width="9" style="500" customWidth="1"/>
    <col min="10756" max="10756" width="10.28515625" style="500" customWidth="1"/>
    <col min="10757" max="10757" width="10" style="500" customWidth="1"/>
    <col min="10758" max="11006" width="8.85546875" style="500"/>
    <col min="11007" max="11007" width="26.140625" style="500" customWidth="1"/>
    <col min="11008" max="11009" width="8.85546875" style="500"/>
    <col min="11010" max="11010" width="8.28515625" style="500" customWidth="1"/>
    <col min="11011" max="11011" width="9" style="500" customWidth="1"/>
    <col min="11012" max="11012" width="10.28515625" style="500" customWidth="1"/>
    <col min="11013" max="11013" width="10" style="500" customWidth="1"/>
    <col min="11014" max="11262" width="8.85546875" style="500"/>
    <col min="11263" max="11263" width="26.140625" style="500" customWidth="1"/>
    <col min="11264" max="11265" width="8.85546875" style="500"/>
    <col min="11266" max="11266" width="8.28515625" style="500" customWidth="1"/>
    <col min="11267" max="11267" width="9" style="500" customWidth="1"/>
    <col min="11268" max="11268" width="10.28515625" style="500" customWidth="1"/>
    <col min="11269" max="11269" width="10" style="500" customWidth="1"/>
    <col min="11270" max="11518" width="8.85546875" style="500"/>
    <col min="11519" max="11519" width="26.140625" style="500" customWidth="1"/>
    <col min="11520" max="11521" width="8.85546875" style="500"/>
    <col min="11522" max="11522" width="8.28515625" style="500" customWidth="1"/>
    <col min="11523" max="11523" width="9" style="500" customWidth="1"/>
    <col min="11524" max="11524" width="10.28515625" style="500" customWidth="1"/>
    <col min="11525" max="11525" width="10" style="500" customWidth="1"/>
    <col min="11526" max="11774" width="8.85546875" style="500"/>
    <col min="11775" max="11775" width="26.140625" style="500" customWidth="1"/>
    <col min="11776" max="11777" width="8.85546875" style="500"/>
    <col min="11778" max="11778" width="8.28515625" style="500" customWidth="1"/>
    <col min="11779" max="11779" width="9" style="500" customWidth="1"/>
    <col min="11780" max="11780" width="10.28515625" style="500" customWidth="1"/>
    <col min="11781" max="11781" width="10" style="500" customWidth="1"/>
    <col min="11782" max="12030" width="8.85546875" style="500"/>
    <col min="12031" max="12031" width="26.140625" style="500" customWidth="1"/>
    <col min="12032" max="12033" width="8.85546875" style="500"/>
    <col min="12034" max="12034" width="8.28515625" style="500" customWidth="1"/>
    <col min="12035" max="12035" width="9" style="500" customWidth="1"/>
    <col min="12036" max="12036" width="10.28515625" style="500" customWidth="1"/>
    <col min="12037" max="12037" width="10" style="500" customWidth="1"/>
    <col min="12038" max="12286" width="8.85546875" style="500"/>
    <col min="12287" max="12287" width="26.140625" style="500" customWidth="1"/>
    <col min="12288" max="12289" width="8.85546875" style="500"/>
    <col min="12290" max="12290" width="8.28515625" style="500" customWidth="1"/>
    <col min="12291" max="12291" width="9" style="500" customWidth="1"/>
    <col min="12292" max="12292" width="10.28515625" style="500" customWidth="1"/>
    <col min="12293" max="12293" width="10" style="500" customWidth="1"/>
    <col min="12294" max="12542" width="8.85546875" style="500"/>
    <col min="12543" max="12543" width="26.140625" style="500" customWidth="1"/>
    <col min="12544" max="12545" width="8.85546875" style="500"/>
    <col min="12546" max="12546" width="8.28515625" style="500" customWidth="1"/>
    <col min="12547" max="12547" width="9" style="500" customWidth="1"/>
    <col min="12548" max="12548" width="10.28515625" style="500" customWidth="1"/>
    <col min="12549" max="12549" width="10" style="500" customWidth="1"/>
    <col min="12550" max="12798" width="8.85546875" style="500"/>
    <col min="12799" max="12799" width="26.140625" style="500" customWidth="1"/>
    <col min="12800" max="12801" width="8.85546875" style="500"/>
    <col min="12802" max="12802" width="8.28515625" style="500" customWidth="1"/>
    <col min="12803" max="12803" width="9" style="500" customWidth="1"/>
    <col min="12804" max="12804" width="10.28515625" style="500" customWidth="1"/>
    <col min="12805" max="12805" width="10" style="500" customWidth="1"/>
    <col min="12806" max="13054" width="8.85546875" style="500"/>
    <col min="13055" max="13055" width="26.140625" style="500" customWidth="1"/>
    <col min="13056" max="13057" width="8.85546875" style="500"/>
    <col min="13058" max="13058" width="8.28515625" style="500" customWidth="1"/>
    <col min="13059" max="13059" width="9" style="500" customWidth="1"/>
    <col min="13060" max="13060" width="10.28515625" style="500" customWidth="1"/>
    <col min="13061" max="13061" width="10" style="500" customWidth="1"/>
    <col min="13062" max="13310" width="8.85546875" style="500"/>
    <col min="13311" max="13311" width="26.140625" style="500" customWidth="1"/>
    <col min="13312" max="13313" width="8.85546875" style="500"/>
    <col min="13314" max="13314" width="8.28515625" style="500" customWidth="1"/>
    <col min="13315" max="13315" width="9" style="500" customWidth="1"/>
    <col min="13316" max="13316" width="10.28515625" style="500" customWidth="1"/>
    <col min="13317" max="13317" width="10" style="500" customWidth="1"/>
    <col min="13318" max="13566" width="8.85546875" style="500"/>
    <col min="13567" max="13567" width="26.140625" style="500" customWidth="1"/>
    <col min="13568" max="13569" width="8.85546875" style="500"/>
    <col min="13570" max="13570" width="8.28515625" style="500" customWidth="1"/>
    <col min="13571" max="13571" width="9" style="500" customWidth="1"/>
    <col min="13572" max="13572" width="10.28515625" style="500" customWidth="1"/>
    <col min="13573" max="13573" width="10" style="500" customWidth="1"/>
    <col min="13574" max="13822" width="8.85546875" style="500"/>
    <col min="13823" max="13823" width="26.140625" style="500" customWidth="1"/>
    <col min="13824" max="13825" width="8.85546875" style="500"/>
    <col min="13826" max="13826" width="8.28515625" style="500" customWidth="1"/>
    <col min="13827" max="13827" width="9" style="500" customWidth="1"/>
    <col min="13828" max="13828" width="10.28515625" style="500" customWidth="1"/>
    <col min="13829" max="13829" width="10" style="500" customWidth="1"/>
    <col min="13830" max="14078" width="8.85546875" style="500"/>
    <col min="14079" max="14079" width="26.140625" style="500" customWidth="1"/>
    <col min="14080" max="14081" width="8.85546875" style="500"/>
    <col min="14082" max="14082" width="8.28515625" style="500" customWidth="1"/>
    <col min="14083" max="14083" width="9" style="500" customWidth="1"/>
    <col min="14084" max="14084" width="10.28515625" style="500" customWidth="1"/>
    <col min="14085" max="14085" width="10" style="500" customWidth="1"/>
    <col min="14086" max="14334" width="8.85546875" style="500"/>
    <col min="14335" max="14335" width="26.140625" style="500" customWidth="1"/>
    <col min="14336" max="14337" width="8.85546875" style="500"/>
    <col min="14338" max="14338" width="8.28515625" style="500" customWidth="1"/>
    <col min="14339" max="14339" width="9" style="500" customWidth="1"/>
    <col min="14340" max="14340" width="10.28515625" style="500" customWidth="1"/>
    <col min="14341" max="14341" width="10" style="500" customWidth="1"/>
    <col min="14342" max="14590" width="8.85546875" style="500"/>
    <col min="14591" max="14591" width="26.140625" style="500" customWidth="1"/>
    <col min="14592" max="14593" width="8.85546875" style="500"/>
    <col min="14594" max="14594" width="8.28515625" style="500" customWidth="1"/>
    <col min="14595" max="14595" width="9" style="500" customWidth="1"/>
    <col min="14596" max="14596" width="10.28515625" style="500" customWidth="1"/>
    <col min="14597" max="14597" width="10" style="500" customWidth="1"/>
    <col min="14598" max="14846" width="8.85546875" style="500"/>
    <col min="14847" max="14847" width="26.140625" style="500" customWidth="1"/>
    <col min="14848" max="14849" width="8.85546875" style="500"/>
    <col min="14850" max="14850" width="8.28515625" style="500" customWidth="1"/>
    <col min="14851" max="14851" width="9" style="500" customWidth="1"/>
    <col min="14852" max="14852" width="10.28515625" style="500" customWidth="1"/>
    <col min="14853" max="14853" width="10" style="500" customWidth="1"/>
    <col min="14854" max="15102" width="8.85546875" style="500"/>
    <col min="15103" max="15103" width="26.140625" style="500" customWidth="1"/>
    <col min="15104" max="15105" width="8.85546875" style="500"/>
    <col min="15106" max="15106" width="8.28515625" style="500" customWidth="1"/>
    <col min="15107" max="15107" width="9" style="500" customWidth="1"/>
    <col min="15108" max="15108" width="10.28515625" style="500" customWidth="1"/>
    <col min="15109" max="15109" width="10" style="500" customWidth="1"/>
    <col min="15110" max="15358" width="8.85546875" style="500"/>
    <col min="15359" max="15359" width="26.140625" style="500" customWidth="1"/>
    <col min="15360" max="15361" width="8.85546875" style="500"/>
    <col min="15362" max="15362" width="8.28515625" style="500" customWidth="1"/>
    <col min="15363" max="15363" width="9" style="500" customWidth="1"/>
    <col min="15364" max="15364" width="10.28515625" style="500" customWidth="1"/>
    <col min="15365" max="15365" width="10" style="500" customWidth="1"/>
    <col min="15366" max="15614" width="8.85546875" style="500"/>
    <col min="15615" max="15615" width="26.140625" style="500" customWidth="1"/>
    <col min="15616" max="15617" width="8.85546875" style="500"/>
    <col min="15618" max="15618" width="8.28515625" style="500" customWidth="1"/>
    <col min="15619" max="15619" width="9" style="500" customWidth="1"/>
    <col min="15620" max="15620" width="10.28515625" style="500" customWidth="1"/>
    <col min="15621" max="15621" width="10" style="500" customWidth="1"/>
    <col min="15622" max="15870" width="8.85546875" style="500"/>
    <col min="15871" max="15871" width="26.140625" style="500" customWidth="1"/>
    <col min="15872" max="15873" width="8.85546875" style="500"/>
    <col min="15874" max="15874" width="8.28515625" style="500" customWidth="1"/>
    <col min="15875" max="15875" width="9" style="500" customWidth="1"/>
    <col min="15876" max="15876" width="10.28515625" style="500" customWidth="1"/>
    <col min="15877" max="15877" width="10" style="500" customWidth="1"/>
    <col min="15878" max="16126" width="8.85546875" style="500"/>
    <col min="16127" max="16127" width="26.140625" style="500" customWidth="1"/>
    <col min="16128" max="16129" width="8.85546875" style="500"/>
    <col min="16130" max="16130" width="8.28515625" style="500" customWidth="1"/>
    <col min="16131" max="16131" width="9" style="500" customWidth="1"/>
    <col min="16132" max="16132" width="10.28515625" style="500" customWidth="1"/>
    <col min="16133" max="16133" width="10" style="500" customWidth="1"/>
    <col min="16134" max="16384" width="8.85546875" style="500"/>
  </cols>
  <sheetData>
    <row r="1" spans="1:9">
      <c r="A1" s="761" t="s">
        <v>494</v>
      </c>
      <c r="B1" s="762"/>
      <c r="C1" s="762"/>
      <c r="D1" s="762"/>
      <c r="E1" s="762"/>
      <c r="F1" s="762"/>
      <c r="G1" s="762"/>
    </row>
    <row r="2" spans="1:9" ht="15" customHeight="1">
      <c r="A2" s="761" t="s">
        <v>9</v>
      </c>
      <c r="B2" s="762"/>
      <c r="C2" s="762"/>
      <c r="D2" s="762"/>
      <c r="E2" s="762"/>
      <c r="F2" s="762"/>
      <c r="G2" s="762"/>
      <c r="H2" s="570"/>
      <c r="I2" s="570"/>
    </row>
    <row r="3" spans="1:9">
      <c r="A3" s="761" t="s">
        <v>10</v>
      </c>
      <c r="B3" s="762"/>
      <c r="C3" s="762"/>
      <c r="D3" s="762"/>
      <c r="E3" s="762"/>
      <c r="F3" s="762"/>
      <c r="G3" s="762"/>
    </row>
    <row r="4" spans="1:9">
      <c r="A4" s="623" t="s">
        <v>11</v>
      </c>
      <c r="B4" s="733"/>
      <c r="C4" s="733"/>
      <c r="D4" s="733"/>
      <c r="E4" s="733"/>
      <c r="F4" s="733"/>
      <c r="G4" s="733"/>
    </row>
    <row r="5" spans="1:9">
      <c r="A5" s="524"/>
      <c r="B5" s="525"/>
      <c r="C5" s="525"/>
      <c r="D5" s="525"/>
      <c r="E5" s="525"/>
      <c r="F5" s="525"/>
      <c r="G5" s="525"/>
    </row>
    <row r="6" spans="1:9" ht="48" customHeight="1">
      <c r="A6" s="758" t="s">
        <v>12</v>
      </c>
      <c r="B6" s="759"/>
      <c r="C6" s="759"/>
      <c r="D6" s="759"/>
      <c r="E6" s="759"/>
      <c r="F6" s="760"/>
      <c r="G6" s="760"/>
    </row>
    <row r="7" spans="1:9">
      <c r="A7" s="9"/>
      <c r="B7" s="9"/>
      <c r="C7" s="9"/>
      <c r="D7" s="10"/>
      <c r="E7" s="10"/>
    </row>
    <row r="8" spans="1:9">
      <c r="A8" s="9"/>
      <c r="B8" s="9"/>
      <c r="C8" s="9"/>
      <c r="D8" s="12"/>
      <c r="E8" s="10"/>
      <c r="G8" s="12" t="s">
        <v>13</v>
      </c>
    </row>
    <row r="9" spans="1:9">
      <c r="A9" s="9" t="s">
        <v>14</v>
      </c>
      <c r="B9" s="9"/>
      <c r="C9" s="9"/>
      <c r="D9" s="12"/>
      <c r="E9" s="10"/>
      <c r="G9" s="529">
        <v>2023</v>
      </c>
    </row>
    <row r="10" spans="1:9">
      <c r="A10" s="9" t="s">
        <v>15</v>
      </c>
      <c r="B10" s="9"/>
      <c r="C10" s="9"/>
      <c r="D10" s="12"/>
      <c r="E10" s="10"/>
      <c r="G10" s="529" t="s">
        <v>506</v>
      </c>
    </row>
    <row r="11" spans="1:9">
      <c r="A11" s="9" t="s">
        <v>17</v>
      </c>
      <c r="B11" s="9"/>
      <c r="C11" s="9"/>
      <c r="D11" s="12"/>
      <c r="E11" s="10"/>
      <c r="G11" s="529">
        <v>2</v>
      </c>
    </row>
    <row r="12" spans="1:9">
      <c r="A12" s="9" t="s">
        <v>18</v>
      </c>
      <c r="B12" s="9"/>
      <c r="C12" s="9"/>
      <c r="D12" s="12"/>
      <c r="E12" s="10"/>
      <c r="G12" s="529">
        <v>261</v>
      </c>
    </row>
    <row r="13" spans="1:9">
      <c r="A13" s="9" t="s">
        <v>19</v>
      </c>
      <c r="B13" s="9"/>
      <c r="C13" s="9"/>
      <c r="D13" s="12"/>
      <c r="E13" s="10"/>
      <c r="G13" s="529">
        <v>7357</v>
      </c>
    </row>
    <row r="14" spans="1:9">
      <c r="A14" s="9" t="s">
        <v>20</v>
      </c>
      <c r="B14" s="9"/>
      <c r="C14" s="9"/>
      <c r="D14" s="12"/>
      <c r="E14" s="10"/>
      <c r="G14" s="530" t="s">
        <v>511</v>
      </c>
    </row>
    <row r="15" spans="1:9">
      <c r="A15" s="9" t="s">
        <v>22</v>
      </c>
      <c r="B15" s="9"/>
      <c r="C15" s="9"/>
      <c r="D15" s="12"/>
      <c r="E15" s="10"/>
      <c r="G15" s="530" t="s">
        <v>74</v>
      </c>
    </row>
    <row r="16" spans="1:9">
      <c r="A16" s="9"/>
      <c r="B16" s="9"/>
      <c r="C16" s="9"/>
      <c r="D16" s="10"/>
      <c r="E16" s="10"/>
      <c r="G16" s="111"/>
    </row>
    <row r="17" spans="1:8">
      <c r="A17" s="557" t="s">
        <v>23</v>
      </c>
      <c r="B17" s="559" t="s">
        <v>606</v>
      </c>
      <c r="C17" s="559"/>
      <c r="D17" s="560" t="s">
        <v>510</v>
      </c>
      <c r="E17" s="559" t="s">
        <v>24</v>
      </c>
      <c r="F17" s="559"/>
      <c r="G17" s="559"/>
      <c r="H17" s="18"/>
    </row>
    <row r="18" spans="1:8" ht="25.5">
      <c r="A18" s="558"/>
      <c r="B18" s="19" t="s">
        <v>25</v>
      </c>
      <c r="C18" s="19" t="s">
        <v>26</v>
      </c>
      <c r="D18" s="561"/>
      <c r="E18" s="20">
        <v>2024</v>
      </c>
      <c r="F18" s="20">
        <v>2025</v>
      </c>
      <c r="G18" s="20">
        <v>2026</v>
      </c>
    </row>
    <row r="19" spans="1:8">
      <c r="A19" s="21">
        <v>1</v>
      </c>
      <c r="B19" s="21">
        <v>2</v>
      </c>
      <c r="C19" s="21">
        <v>3</v>
      </c>
      <c r="D19" s="21">
        <v>4</v>
      </c>
      <c r="E19" s="21">
        <v>3</v>
      </c>
      <c r="F19" s="21">
        <v>7</v>
      </c>
      <c r="G19" s="21">
        <v>3</v>
      </c>
    </row>
    <row r="20" spans="1:8">
      <c r="A20" s="23" t="s">
        <v>27</v>
      </c>
      <c r="B20" s="69">
        <v>692</v>
      </c>
      <c r="C20" s="69">
        <v>692</v>
      </c>
      <c r="D20" s="24">
        <f>SUM(D23:D23)</f>
        <v>0</v>
      </c>
      <c r="E20" s="69">
        <v>0</v>
      </c>
      <c r="F20" s="24">
        <v>0</v>
      </c>
      <c r="G20" s="24">
        <v>0</v>
      </c>
    </row>
    <row r="21" spans="1:8">
      <c r="A21" s="562" t="s">
        <v>28</v>
      </c>
      <c r="B21" s="557"/>
      <c r="C21" s="564"/>
      <c r="D21" s="564"/>
      <c r="E21" s="756"/>
      <c r="F21" s="756"/>
      <c r="G21" s="756"/>
    </row>
    <row r="22" spans="1:8">
      <c r="A22" s="563"/>
      <c r="B22" s="558"/>
      <c r="C22" s="565"/>
      <c r="D22" s="565"/>
      <c r="E22" s="757"/>
      <c r="F22" s="757"/>
      <c r="G22" s="757"/>
    </row>
    <row r="23" spans="1:8">
      <c r="A23" s="26">
        <v>419</v>
      </c>
      <c r="B23" s="27">
        <v>692</v>
      </c>
      <c r="C23" s="27">
        <v>692</v>
      </c>
      <c r="D23" s="27">
        <v>0</v>
      </c>
      <c r="E23" s="70">
        <v>0</v>
      </c>
      <c r="F23" s="70">
        <v>0</v>
      </c>
      <c r="G23" s="70">
        <v>0</v>
      </c>
    </row>
    <row r="24" spans="1:8">
      <c r="A24" s="29"/>
      <c r="B24" s="30"/>
      <c r="C24" s="30"/>
      <c r="D24" s="30"/>
      <c r="E24" s="30"/>
    </row>
    <row r="25" spans="1:8">
      <c r="A25" s="9"/>
      <c r="B25" s="10"/>
      <c r="C25" s="10"/>
      <c r="D25" s="10"/>
      <c r="E25" s="10"/>
    </row>
    <row r="26" spans="1:8">
      <c r="A26" s="4" t="s">
        <v>409</v>
      </c>
      <c r="B26" s="522"/>
      <c r="C26" s="522"/>
      <c r="D26" s="522"/>
      <c r="E26" s="522"/>
      <c r="F26" s="522"/>
    </row>
    <row r="27" spans="1:8">
      <c r="A27" s="4" t="s">
        <v>6</v>
      </c>
      <c r="B27" s="522"/>
      <c r="C27" s="522"/>
      <c r="D27" s="522"/>
      <c r="E27" s="522"/>
      <c r="F27" s="522"/>
    </row>
    <row r="28" spans="1:8">
      <c r="A28" s="4" t="s">
        <v>29</v>
      </c>
      <c r="B28" s="522"/>
      <c r="C28" s="522"/>
      <c r="D28" s="522"/>
      <c r="E28" s="522"/>
      <c r="F28" s="522"/>
    </row>
    <row r="29" spans="1:8">
      <c r="A29" s="4" t="s">
        <v>8</v>
      </c>
      <c r="B29" s="522"/>
      <c r="C29" s="522"/>
      <c r="D29" s="522"/>
      <c r="E29" s="522"/>
      <c r="F29" s="522"/>
    </row>
    <row r="30" spans="1:8">
      <c r="A30" s="40"/>
    </row>
    <row r="31" spans="1:8">
      <c r="A31" s="40"/>
    </row>
  </sheetData>
  <mergeCells count="17">
    <mergeCell ref="A6:G6"/>
    <mergeCell ref="A1:G1"/>
    <mergeCell ref="A2:G2"/>
    <mergeCell ref="H2:I2"/>
    <mergeCell ref="A3:G3"/>
    <mergeCell ref="A4:G4"/>
    <mergeCell ref="G21:G22"/>
    <mergeCell ref="A17:A18"/>
    <mergeCell ref="B17:C17"/>
    <mergeCell ref="D17:D18"/>
    <mergeCell ref="E17:G17"/>
    <mergeCell ref="A21:A22"/>
    <mergeCell ref="B21:B22"/>
    <mergeCell ref="C21:C22"/>
    <mergeCell ref="D21:D22"/>
    <mergeCell ref="E21:E22"/>
    <mergeCell ref="F21:F22"/>
  </mergeCells>
  <pageMargins left="0.7" right="0.7" top="0.75" bottom="0.75" header="0.3" footer="0.3"/>
  <pageSetup paperSize="9" orientation="portrait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41"/>
  <sheetViews>
    <sheetView workbookViewId="0">
      <selection activeCell="Q20" sqref="Q20"/>
    </sheetView>
  </sheetViews>
  <sheetFormatPr defaultRowHeight="12.75"/>
  <cols>
    <col min="1" max="1" width="2.42578125" style="43" customWidth="1"/>
    <col min="2" max="2" width="4.85546875" style="43" customWidth="1"/>
    <col min="3" max="3" width="39" style="43" customWidth="1"/>
    <col min="4" max="4" width="21.5703125" style="43" hidden="1" customWidth="1"/>
    <col min="5" max="5" width="8.28515625" style="43" customWidth="1"/>
    <col min="6" max="6" width="9.7109375" style="43" customWidth="1"/>
    <col min="7" max="7" width="10.85546875" style="43" customWidth="1"/>
    <col min="8" max="8" width="11.7109375" style="43" customWidth="1"/>
    <col min="9" max="254" width="9.140625" style="43"/>
    <col min="255" max="255" width="5.140625" style="43" customWidth="1"/>
    <col min="256" max="256" width="4.85546875" style="43" customWidth="1"/>
    <col min="257" max="257" width="49.140625" style="43" customWidth="1"/>
    <col min="258" max="258" width="0" style="43" hidden="1" customWidth="1"/>
    <col min="259" max="259" width="6.7109375" style="43" customWidth="1"/>
    <col min="260" max="260" width="8.42578125" style="43" customWidth="1"/>
    <col min="261" max="261" width="9.42578125" style="43" customWidth="1"/>
    <col min="262" max="262" width="10.140625" style="43" customWidth="1"/>
    <col min="263" max="510" width="9.140625" style="43"/>
    <col min="511" max="511" width="5.140625" style="43" customWidth="1"/>
    <col min="512" max="512" width="4.85546875" style="43" customWidth="1"/>
    <col min="513" max="513" width="49.140625" style="43" customWidth="1"/>
    <col min="514" max="514" width="0" style="43" hidden="1" customWidth="1"/>
    <col min="515" max="515" width="6.7109375" style="43" customWidth="1"/>
    <col min="516" max="516" width="8.42578125" style="43" customWidth="1"/>
    <col min="517" max="517" width="9.42578125" style="43" customWidth="1"/>
    <col min="518" max="518" width="10.140625" style="43" customWidth="1"/>
    <col min="519" max="766" width="9.140625" style="43"/>
    <col min="767" max="767" width="5.140625" style="43" customWidth="1"/>
    <col min="768" max="768" width="4.85546875" style="43" customWidth="1"/>
    <col min="769" max="769" width="49.140625" style="43" customWidth="1"/>
    <col min="770" max="770" width="0" style="43" hidden="1" customWidth="1"/>
    <col min="771" max="771" width="6.7109375" style="43" customWidth="1"/>
    <col min="772" max="772" width="8.42578125" style="43" customWidth="1"/>
    <col min="773" max="773" width="9.42578125" style="43" customWidth="1"/>
    <col min="774" max="774" width="10.140625" style="43" customWidth="1"/>
    <col min="775" max="1022" width="9.140625" style="43"/>
    <col min="1023" max="1023" width="5.140625" style="43" customWidth="1"/>
    <col min="1024" max="1024" width="4.85546875" style="43" customWidth="1"/>
    <col min="1025" max="1025" width="49.140625" style="43" customWidth="1"/>
    <col min="1026" max="1026" width="0" style="43" hidden="1" customWidth="1"/>
    <col min="1027" max="1027" width="6.7109375" style="43" customWidth="1"/>
    <col min="1028" max="1028" width="8.42578125" style="43" customWidth="1"/>
    <col min="1029" max="1029" width="9.42578125" style="43" customWidth="1"/>
    <col min="1030" max="1030" width="10.140625" style="43" customWidth="1"/>
    <col min="1031" max="1278" width="9.140625" style="43"/>
    <col min="1279" max="1279" width="5.140625" style="43" customWidth="1"/>
    <col min="1280" max="1280" width="4.85546875" style="43" customWidth="1"/>
    <col min="1281" max="1281" width="49.140625" style="43" customWidth="1"/>
    <col min="1282" max="1282" width="0" style="43" hidden="1" customWidth="1"/>
    <col min="1283" max="1283" width="6.7109375" style="43" customWidth="1"/>
    <col min="1284" max="1284" width="8.42578125" style="43" customWidth="1"/>
    <col min="1285" max="1285" width="9.42578125" style="43" customWidth="1"/>
    <col min="1286" max="1286" width="10.140625" style="43" customWidth="1"/>
    <col min="1287" max="1534" width="9.140625" style="43"/>
    <col min="1535" max="1535" width="5.140625" style="43" customWidth="1"/>
    <col min="1536" max="1536" width="4.85546875" style="43" customWidth="1"/>
    <col min="1537" max="1537" width="49.140625" style="43" customWidth="1"/>
    <col min="1538" max="1538" width="0" style="43" hidden="1" customWidth="1"/>
    <col min="1539" max="1539" width="6.7109375" style="43" customWidth="1"/>
    <col min="1540" max="1540" width="8.42578125" style="43" customWidth="1"/>
    <col min="1541" max="1541" width="9.42578125" style="43" customWidth="1"/>
    <col min="1542" max="1542" width="10.140625" style="43" customWidth="1"/>
    <col min="1543" max="1790" width="9.140625" style="43"/>
    <col min="1791" max="1791" width="5.140625" style="43" customWidth="1"/>
    <col min="1792" max="1792" width="4.85546875" style="43" customWidth="1"/>
    <col min="1793" max="1793" width="49.140625" style="43" customWidth="1"/>
    <col min="1794" max="1794" width="0" style="43" hidden="1" customWidth="1"/>
    <col min="1795" max="1795" width="6.7109375" style="43" customWidth="1"/>
    <col min="1796" max="1796" width="8.42578125" style="43" customWidth="1"/>
    <col min="1797" max="1797" width="9.42578125" style="43" customWidth="1"/>
    <col min="1798" max="1798" width="10.140625" style="43" customWidth="1"/>
    <col min="1799" max="2046" width="9.140625" style="43"/>
    <col min="2047" max="2047" width="5.140625" style="43" customWidth="1"/>
    <col min="2048" max="2048" width="4.85546875" style="43" customWidth="1"/>
    <col min="2049" max="2049" width="49.140625" style="43" customWidth="1"/>
    <col min="2050" max="2050" width="0" style="43" hidden="1" customWidth="1"/>
    <col min="2051" max="2051" width="6.7109375" style="43" customWidth="1"/>
    <col min="2052" max="2052" width="8.42578125" style="43" customWidth="1"/>
    <col min="2053" max="2053" width="9.42578125" style="43" customWidth="1"/>
    <col min="2054" max="2054" width="10.140625" style="43" customWidth="1"/>
    <col min="2055" max="2302" width="9.140625" style="43"/>
    <col min="2303" max="2303" width="5.140625" style="43" customWidth="1"/>
    <col min="2304" max="2304" width="4.85546875" style="43" customWidth="1"/>
    <col min="2305" max="2305" width="49.140625" style="43" customWidth="1"/>
    <col min="2306" max="2306" width="0" style="43" hidden="1" customWidth="1"/>
    <col min="2307" max="2307" width="6.7109375" style="43" customWidth="1"/>
    <col min="2308" max="2308" width="8.42578125" style="43" customWidth="1"/>
    <col min="2309" max="2309" width="9.42578125" style="43" customWidth="1"/>
    <col min="2310" max="2310" width="10.140625" style="43" customWidth="1"/>
    <col min="2311" max="2558" width="9.140625" style="43"/>
    <col min="2559" max="2559" width="5.140625" style="43" customWidth="1"/>
    <col min="2560" max="2560" width="4.85546875" style="43" customWidth="1"/>
    <col min="2561" max="2561" width="49.140625" style="43" customWidth="1"/>
    <col min="2562" max="2562" width="0" style="43" hidden="1" customWidth="1"/>
    <col min="2563" max="2563" width="6.7109375" style="43" customWidth="1"/>
    <col min="2564" max="2564" width="8.42578125" style="43" customWidth="1"/>
    <col min="2565" max="2565" width="9.42578125" style="43" customWidth="1"/>
    <col min="2566" max="2566" width="10.140625" style="43" customWidth="1"/>
    <col min="2567" max="2814" width="9.140625" style="43"/>
    <col min="2815" max="2815" width="5.140625" style="43" customWidth="1"/>
    <col min="2816" max="2816" width="4.85546875" style="43" customWidth="1"/>
    <col min="2817" max="2817" width="49.140625" style="43" customWidth="1"/>
    <col min="2818" max="2818" width="0" style="43" hidden="1" customWidth="1"/>
    <col min="2819" max="2819" width="6.7109375" style="43" customWidth="1"/>
    <col min="2820" max="2820" width="8.42578125" style="43" customWidth="1"/>
    <col min="2821" max="2821" width="9.42578125" style="43" customWidth="1"/>
    <col min="2822" max="2822" width="10.140625" style="43" customWidth="1"/>
    <col min="2823" max="3070" width="9.140625" style="43"/>
    <col min="3071" max="3071" width="5.140625" style="43" customWidth="1"/>
    <col min="3072" max="3072" width="4.85546875" style="43" customWidth="1"/>
    <col min="3073" max="3073" width="49.140625" style="43" customWidth="1"/>
    <col min="3074" max="3074" width="0" style="43" hidden="1" customWidth="1"/>
    <col min="3075" max="3075" width="6.7109375" style="43" customWidth="1"/>
    <col min="3076" max="3076" width="8.42578125" style="43" customWidth="1"/>
    <col min="3077" max="3077" width="9.42578125" style="43" customWidth="1"/>
    <col min="3078" max="3078" width="10.140625" style="43" customWidth="1"/>
    <col min="3079" max="3326" width="9.140625" style="43"/>
    <col min="3327" max="3327" width="5.140625" style="43" customWidth="1"/>
    <col min="3328" max="3328" width="4.85546875" style="43" customWidth="1"/>
    <col min="3329" max="3329" width="49.140625" style="43" customWidth="1"/>
    <col min="3330" max="3330" width="0" style="43" hidden="1" customWidth="1"/>
    <col min="3331" max="3331" width="6.7109375" style="43" customWidth="1"/>
    <col min="3332" max="3332" width="8.42578125" style="43" customWidth="1"/>
    <col min="3333" max="3333" width="9.42578125" style="43" customWidth="1"/>
    <col min="3334" max="3334" width="10.140625" style="43" customWidth="1"/>
    <col min="3335" max="3582" width="9.140625" style="43"/>
    <col min="3583" max="3583" width="5.140625" style="43" customWidth="1"/>
    <col min="3584" max="3584" width="4.85546875" style="43" customWidth="1"/>
    <col min="3585" max="3585" width="49.140625" style="43" customWidth="1"/>
    <col min="3586" max="3586" width="0" style="43" hidden="1" customWidth="1"/>
    <col min="3587" max="3587" width="6.7109375" style="43" customWidth="1"/>
    <col min="3588" max="3588" width="8.42578125" style="43" customWidth="1"/>
    <col min="3589" max="3589" width="9.42578125" style="43" customWidth="1"/>
    <col min="3590" max="3590" width="10.140625" style="43" customWidth="1"/>
    <col min="3591" max="3838" width="9.140625" style="43"/>
    <col min="3839" max="3839" width="5.140625" style="43" customWidth="1"/>
    <col min="3840" max="3840" width="4.85546875" style="43" customWidth="1"/>
    <col min="3841" max="3841" width="49.140625" style="43" customWidth="1"/>
    <col min="3842" max="3842" width="0" style="43" hidden="1" customWidth="1"/>
    <col min="3843" max="3843" width="6.7109375" style="43" customWidth="1"/>
    <col min="3844" max="3844" width="8.42578125" style="43" customWidth="1"/>
    <col min="3845" max="3845" width="9.42578125" style="43" customWidth="1"/>
    <col min="3846" max="3846" width="10.140625" style="43" customWidth="1"/>
    <col min="3847" max="4094" width="9.140625" style="43"/>
    <col min="4095" max="4095" width="5.140625" style="43" customWidth="1"/>
    <col min="4096" max="4096" width="4.85546875" style="43" customWidth="1"/>
    <col min="4097" max="4097" width="49.140625" style="43" customWidth="1"/>
    <col min="4098" max="4098" width="0" style="43" hidden="1" customWidth="1"/>
    <col min="4099" max="4099" width="6.7109375" style="43" customWidth="1"/>
    <col min="4100" max="4100" width="8.42578125" style="43" customWidth="1"/>
    <col min="4101" max="4101" width="9.42578125" style="43" customWidth="1"/>
    <col min="4102" max="4102" width="10.140625" style="43" customWidth="1"/>
    <col min="4103" max="4350" width="9.140625" style="43"/>
    <col min="4351" max="4351" width="5.140625" style="43" customWidth="1"/>
    <col min="4352" max="4352" width="4.85546875" style="43" customWidth="1"/>
    <col min="4353" max="4353" width="49.140625" style="43" customWidth="1"/>
    <col min="4354" max="4354" width="0" style="43" hidden="1" customWidth="1"/>
    <col min="4355" max="4355" width="6.7109375" style="43" customWidth="1"/>
    <col min="4356" max="4356" width="8.42578125" style="43" customWidth="1"/>
    <col min="4357" max="4357" width="9.42578125" style="43" customWidth="1"/>
    <col min="4358" max="4358" width="10.140625" style="43" customWidth="1"/>
    <col min="4359" max="4606" width="9.140625" style="43"/>
    <col min="4607" max="4607" width="5.140625" style="43" customWidth="1"/>
    <col min="4608" max="4608" width="4.85546875" style="43" customWidth="1"/>
    <col min="4609" max="4609" width="49.140625" style="43" customWidth="1"/>
    <col min="4610" max="4610" width="0" style="43" hidden="1" customWidth="1"/>
    <col min="4611" max="4611" width="6.7109375" style="43" customWidth="1"/>
    <col min="4612" max="4612" width="8.42578125" style="43" customWidth="1"/>
    <col min="4613" max="4613" width="9.42578125" style="43" customWidth="1"/>
    <col min="4614" max="4614" width="10.140625" style="43" customWidth="1"/>
    <col min="4615" max="4862" width="9.140625" style="43"/>
    <col min="4863" max="4863" width="5.140625" style="43" customWidth="1"/>
    <col min="4864" max="4864" width="4.85546875" style="43" customWidth="1"/>
    <col min="4865" max="4865" width="49.140625" style="43" customWidth="1"/>
    <col min="4866" max="4866" width="0" style="43" hidden="1" customWidth="1"/>
    <col min="4867" max="4867" width="6.7109375" style="43" customWidth="1"/>
    <col min="4868" max="4868" width="8.42578125" style="43" customWidth="1"/>
    <col min="4869" max="4869" width="9.42578125" style="43" customWidth="1"/>
    <col min="4870" max="4870" width="10.140625" style="43" customWidth="1"/>
    <col min="4871" max="5118" width="9.140625" style="43"/>
    <col min="5119" max="5119" width="5.140625" style="43" customWidth="1"/>
    <col min="5120" max="5120" width="4.85546875" style="43" customWidth="1"/>
    <col min="5121" max="5121" width="49.140625" style="43" customWidth="1"/>
    <col min="5122" max="5122" width="0" style="43" hidden="1" customWidth="1"/>
    <col min="5123" max="5123" width="6.7109375" style="43" customWidth="1"/>
    <col min="5124" max="5124" width="8.42578125" style="43" customWidth="1"/>
    <col min="5125" max="5125" width="9.42578125" style="43" customWidth="1"/>
    <col min="5126" max="5126" width="10.140625" style="43" customWidth="1"/>
    <col min="5127" max="5374" width="9.140625" style="43"/>
    <col min="5375" max="5375" width="5.140625" style="43" customWidth="1"/>
    <col min="5376" max="5376" width="4.85546875" style="43" customWidth="1"/>
    <col min="5377" max="5377" width="49.140625" style="43" customWidth="1"/>
    <col min="5378" max="5378" width="0" style="43" hidden="1" customWidth="1"/>
    <col min="5379" max="5379" width="6.7109375" style="43" customWidth="1"/>
    <col min="5380" max="5380" width="8.42578125" style="43" customWidth="1"/>
    <col min="5381" max="5381" width="9.42578125" style="43" customWidth="1"/>
    <col min="5382" max="5382" width="10.140625" style="43" customWidth="1"/>
    <col min="5383" max="5630" width="9.140625" style="43"/>
    <col min="5631" max="5631" width="5.140625" style="43" customWidth="1"/>
    <col min="5632" max="5632" width="4.85546875" style="43" customWidth="1"/>
    <col min="5633" max="5633" width="49.140625" style="43" customWidth="1"/>
    <col min="5634" max="5634" width="0" style="43" hidden="1" customWidth="1"/>
    <col min="5635" max="5635" width="6.7109375" style="43" customWidth="1"/>
    <col min="5636" max="5636" width="8.42578125" style="43" customWidth="1"/>
    <col min="5637" max="5637" width="9.42578125" style="43" customWidth="1"/>
    <col min="5638" max="5638" width="10.140625" style="43" customWidth="1"/>
    <col min="5639" max="5886" width="9.140625" style="43"/>
    <col min="5887" max="5887" width="5.140625" style="43" customWidth="1"/>
    <col min="5888" max="5888" width="4.85546875" style="43" customWidth="1"/>
    <col min="5889" max="5889" width="49.140625" style="43" customWidth="1"/>
    <col min="5890" max="5890" width="0" style="43" hidden="1" customWidth="1"/>
    <col min="5891" max="5891" width="6.7109375" style="43" customWidth="1"/>
    <col min="5892" max="5892" width="8.42578125" style="43" customWidth="1"/>
    <col min="5893" max="5893" width="9.42578125" style="43" customWidth="1"/>
    <col min="5894" max="5894" width="10.140625" style="43" customWidth="1"/>
    <col min="5895" max="6142" width="9.140625" style="43"/>
    <col min="6143" max="6143" width="5.140625" style="43" customWidth="1"/>
    <col min="6144" max="6144" width="4.85546875" style="43" customWidth="1"/>
    <col min="6145" max="6145" width="49.140625" style="43" customWidth="1"/>
    <col min="6146" max="6146" width="0" style="43" hidden="1" customWidth="1"/>
    <col min="6147" max="6147" width="6.7109375" style="43" customWidth="1"/>
    <col min="6148" max="6148" width="8.42578125" style="43" customWidth="1"/>
    <col min="6149" max="6149" width="9.42578125" style="43" customWidth="1"/>
    <col min="6150" max="6150" width="10.140625" style="43" customWidth="1"/>
    <col min="6151" max="6398" width="9.140625" style="43"/>
    <col min="6399" max="6399" width="5.140625" style="43" customWidth="1"/>
    <col min="6400" max="6400" width="4.85546875" style="43" customWidth="1"/>
    <col min="6401" max="6401" width="49.140625" style="43" customWidth="1"/>
    <col min="6402" max="6402" width="0" style="43" hidden="1" customWidth="1"/>
    <col min="6403" max="6403" width="6.7109375" style="43" customWidth="1"/>
    <col min="6404" max="6404" width="8.42578125" style="43" customWidth="1"/>
    <col min="6405" max="6405" width="9.42578125" style="43" customWidth="1"/>
    <col min="6406" max="6406" width="10.140625" style="43" customWidth="1"/>
    <col min="6407" max="6654" width="9.140625" style="43"/>
    <col min="6655" max="6655" width="5.140625" style="43" customWidth="1"/>
    <col min="6656" max="6656" width="4.85546875" style="43" customWidth="1"/>
    <col min="6657" max="6657" width="49.140625" style="43" customWidth="1"/>
    <col min="6658" max="6658" width="0" style="43" hidden="1" customWidth="1"/>
    <col min="6659" max="6659" width="6.7109375" style="43" customWidth="1"/>
    <col min="6660" max="6660" width="8.42578125" style="43" customWidth="1"/>
    <col min="6661" max="6661" width="9.42578125" style="43" customWidth="1"/>
    <col min="6662" max="6662" width="10.140625" style="43" customWidth="1"/>
    <col min="6663" max="6910" width="9.140625" style="43"/>
    <col min="6911" max="6911" width="5.140625" style="43" customWidth="1"/>
    <col min="6912" max="6912" width="4.85546875" style="43" customWidth="1"/>
    <col min="6913" max="6913" width="49.140625" style="43" customWidth="1"/>
    <col min="6914" max="6914" width="0" style="43" hidden="1" customWidth="1"/>
    <col min="6915" max="6915" width="6.7109375" style="43" customWidth="1"/>
    <col min="6916" max="6916" width="8.42578125" style="43" customWidth="1"/>
    <col min="6917" max="6917" width="9.42578125" style="43" customWidth="1"/>
    <col min="6918" max="6918" width="10.140625" style="43" customWidth="1"/>
    <col min="6919" max="7166" width="9.140625" style="43"/>
    <col min="7167" max="7167" width="5.140625" style="43" customWidth="1"/>
    <col min="7168" max="7168" width="4.85546875" style="43" customWidth="1"/>
    <col min="7169" max="7169" width="49.140625" style="43" customWidth="1"/>
    <col min="7170" max="7170" width="0" style="43" hidden="1" customWidth="1"/>
    <col min="7171" max="7171" width="6.7109375" style="43" customWidth="1"/>
    <col min="7172" max="7172" width="8.42578125" style="43" customWidth="1"/>
    <col min="7173" max="7173" width="9.42578125" style="43" customWidth="1"/>
    <col min="7174" max="7174" width="10.140625" style="43" customWidth="1"/>
    <col min="7175" max="7422" width="9.140625" style="43"/>
    <col min="7423" max="7423" width="5.140625" style="43" customWidth="1"/>
    <col min="7424" max="7424" width="4.85546875" style="43" customWidth="1"/>
    <col min="7425" max="7425" width="49.140625" style="43" customWidth="1"/>
    <col min="7426" max="7426" width="0" style="43" hidden="1" customWidth="1"/>
    <col min="7427" max="7427" width="6.7109375" style="43" customWidth="1"/>
    <col min="7428" max="7428" width="8.42578125" style="43" customWidth="1"/>
    <col min="7429" max="7429" width="9.42578125" style="43" customWidth="1"/>
    <col min="7430" max="7430" width="10.140625" style="43" customWidth="1"/>
    <col min="7431" max="7678" width="9.140625" style="43"/>
    <col min="7679" max="7679" width="5.140625" style="43" customWidth="1"/>
    <col min="7680" max="7680" width="4.85546875" style="43" customWidth="1"/>
    <col min="7681" max="7681" width="49.140625" style="43" customWidth="1"/>
    <col min="7682" max="7682" width="0" style="43" hidden="1" customWidth="1"/>
    <col min="7683" max="7683" width="6.7109375" style="43" customWidth="1"/>
    <col min="7684" max="7684" width="8.42578125" style="43" customWidth="1"/>
    <col min="7685" max="7685" width="9.42578125" style="43" customWidth="1"/>
    <col min="7686" max="7686" width="10.140625" style="43" customWidth="1"/>
    <col min="7687" max="7934" width="9.140625" style="43"/>
    <col min="7935" max="7935" width="5.140625" style="43" customWidth="1"/>
    <col min="7936" max="7936" width="4.85546875" style="43" customWidth="1"/>
    <col min="7937" max="7937" width="49.140625" style="43" customWidth="1"/>
    <col min="7938" max="7938" width="0" style="43" hidden="1" customWidth="1"/>
    <col min="7939" max="7939" width="6.7109375" style="43" customWidth="1"/>
    <col min="7940" max="7940" width="8.42578125" style="43" customWidth="1"/>
    <col min="7941" max="7941" width="9.42578125" style="43" customWidth="1"/>
    <col min="7942" max="7942" width="10.140625" style="43" customWidth="1"/>
    <col min="7943" max="8190" width="9.140625" style="43"/>
    <col min="8191" max="8191" width="5.140625" style="43" customWidth="1"/>
    <col min="8192" max="8192" width="4.85546875" style="43" customWidth="1"/>
    <col min="8193" max="8193" width="49.140625" style="43" customWidth="1"/>
    <col min="8194" max="8194" width="0" style="43" hidden="1" customWidth="1"/>
    <col min="8195" max="8195" width="6.7109375" style="43" customWidth="1"/>
    <col min="8196" max="8196" width="8.42578125" style="43" customWidth="1"/>
    <col min="8197" max="8197" width="9.42578125" style="43" customWidth="1"/>
    <col min="8198" max="8198" width="10.140625" style="43" customWidth="1"/>
    <col min="8199" max="8446" width="9.140625" style="43"/>
    <col min="8447" max="8447" width="5.140625" style="43" customWidth="1"/>
    <col min="8448" max="8448" width="4.85546875" style="43" customWidth="1"/>
    <col min="8449" max="8449" width="49.140625" style="43" customWidth="1"/>
    <col min="8450" max="8450" width="0" style="43" hidden="1" customWidth="1"/>
    <col min="8451" max="8451" width="6.7109375" style="43" customWidth="1"/>
    <col min="8452" max="8452" width="8.42578125" style="43" customWidth="1"/>
    <col min="8453" max="8453" width="9.42578125" style="43" customWidth="1"/>
    <col min="8454" max="8454" width="10.140625" style="43" customWidth="1"/>
    <col min="8455" max="8702" width="9.140625" style="43"/>
    <col min="8703" max="8703" width="5.140625" style="43" customWidth="1"/>
    <col min="8704" max="8704" width="4.85546875" style="43" customWidth="1"/>
    <col min="8705" max="8705" width="49.140625" style="43" customWidth="1"/>
    <col min="8706" max="8706" width="0" style="43" hidden="1" customWidth="1"/>
    <col min="8707" max="8707" width="6.7109375" style="43" customWidth="1"/>
    <col min="8708" max="8708" width="8.42578125" style="43" customWidth="1"/>
    <col min="8709" max="8709" width="9.42578125" style="43" customWidth="1"/>
    <col min="8710" max="8710" width="10.140625" style="43" customWidth="1"/>
    <col min="8711" max="8958" width="9.140625" style="43"/>
    <col min="8959" max="8959" width="5.140625" style="43" customWidth="1"/>
    <col min="8960" max="8960" width="4.85546875" style="43" customWidth="1"/>
    <col min="8961" max="8961" width="49.140625" style="43" customWidth="1"/>
    <col min="8962" max="8962" width="0" style="43" hidden="1" customWidth="1"/>
    <col min="8963" max="8963" width="6.7109375" style="43" customWidth="1"/>
    <col min="8964" max="8964" width="8.42578125" style="43" customWidth="1"/>
    <col min="8965" max="8965" width="9.42578125" style="43" customWidth="1"/>
    <col min="8966" max="8966" width="10.140625" style="43" customWidth="1"/>
    <col min="8967" max="9214" width="9.140625" style="43"/>
    <col min="9215" max="9215" width="5.140625" style="43" customWidth="1"/>
    <col min="9216" max="9216" width="4.85546875" style="43" customWidth="1"/>
    <col min="9217" max="9217" width="49.140625" style="43" customWidth="1"/>
    <col min="9218" max="9218" width="0" style="43" hidden="1" customWidth="1"/>
    <col min="9219" max="9219" width="6.7109375" style="43" customWidth="1"/>
    <col min="9220" max="9220" width="8.42578125" style="43" customWidth="1"/>
    <col min="9221" max="9221" width="9.42578125" style="43" customWidth="1"/>
    <col min="9222" max="9222" width="10.140625" style="43" customWidth="1"/>
    <col min="9223" max="9470" width="9.140625" style="43"/>
    <col min="9471" max="9471" width="5.140625" style="43" customWidth="1"/>
    <col min="9472" max="9472" width="4.85546875" style="43" customWidth="1"/>
    <col min="9473" max="9473" width="49.140625" style="43" customWidth="1"/>
    <col min="9474" max="9474" width="0" style="43" hidden="1" customWidth="1"/>
    <col min="9475" max="9475" width="6.7109375" style="43" customWidth="1"/>
    <col min="9476" max="9476" width="8.42578125" style="43" customWidth="1"/>
    <col min="9477" max="9477" width="9.42578125" style="43" customWidth="1"/>
    <col min="9478" max="9478" width="10.140625" style="43" customWidth="1"/>
    <col min="9479" max="9726" width="9.140625" style="43"/>
    <col min="9727" max="9727" width="5.140625" style="43" customWidth="1"/>
    <col min="9728" max="9728" width="4.85546875" style="43" customWidth="1"/>
    <col min="9729" max="9729" width="49.140625" style="43" customWidth="1"/>
    <col min="9730" max="9730" width="0" style="43" hidden="1" customWidth="1"/>
    <col min="9731" max="9731" width="6.7109375" style="43" customWidth="1"/>
    <col min="9732" max="9732" width="8.42578125" style="43" customWidth="1"/>
    <col min="9733" max="9733" width="9.42578125" style="43" customWidth="1"/>
    <col min="9734" max="9734" width="10.140625" style="43" customWidth="1"/>
    <col min="9735" max="9982" width="9.140625" style="43"/>
    <col min="9983" max="9983" width="5.140625" style="43" customWidth="1"/>
    <col min="9984" max="9984" width="4.85546875" style="43" customWidth="1"/>
    <col min="9985" max="9985" width="49.140625" style="43" customWidth="1"/>
    <col min="9986" max="9986" width="0" style="43" hidden="1" customWidth="1"/>
    <col min="9987" max="9987" width="6.7109375" style="43" customWidth="1"/>
    <col min="9988" max="9988" width="8.42578125" style="43" customWidth="1"/>
    <col min="9989" max="9989" width="9.42578125" style="43" customWidth="1"/>
    <col min="9990" max="9990" width="10.140625" style="43" customWidth="1"/>
    <col min="9991" max="10238" width="9.140625" style="43"/>
    <col min="10239" max="10239" width="5.140625" style="43" customWidth="1"/>
    <col min="10240" max="10240" width="4.85546875" style="43" customWidth="1"/>
    <col min="10241" max="10241" width="49.140625" style="43" customWidth="1"/>
    <col min="10242" max="10242" width="0" style="43" hidden="1" customWidth="1"/>
    <col min="10243" max="10243" width="6.7109375" style="43" customWidth="1"/>
    <col min="10244" max="10244" width="8.42578125" style="43" customWidth="1"/>
    <col min="10245" max="10245" width="9.42578125" style="43" customWidth="1"/>
    <col min="10246" max="10246" width="10.140625" style="43" customWidth="1"/>
    <col min="10247" max="10494" width="9.140625" style="43"/>
    <col min="10495" max="10495" width="5.140625" style="43" customWidth="1"/>
    <col min="10496" max="10496" width="4.85546875" style="43" customWidth="1"/>
    <col min="10497" max="10497" width="49.140625" style="43" customWidth="1"/>
    <col min="10498" max="10498" width="0" style="43" hidden="1" customWidth="1"/>
    <col min="10499" max="10499" width="6.7109375" style="43" customWidth="1"/>
    <col min="10500" max="10500" width="8.42578125" style="43" customWidth="1"/>
    <col min="10501" max="10501" width="9.42578125" style="43" customWidth="1"/>
    <col min="10502" max="10502" width="10.140625" style="43" customWidth="1"/>
    <col min="10503" max="10750" width="9.140625" style="43"/>
    <col min="10751" max="10751" width="5.140625" style="43" customWidth="1"/>
    <col min="10752" max="10752" width="4.85546875" style="43" customWidth="1"/>
    <col min="10753" max="10753" width="49.140625" style="43" customWidth="1"/>
    <col min="10754" max="10754" width="0" style="43" hidden="1" customWidth="1"/>
    <col min="10755" max="10755" width="6.7109375" style="43" customWidth="1"/>
    <col min="10756" max="10756" width="8.42578125" style="43" customWidth="1"/>
    <col min="10757" max="10757" width="9.42578125" style="43" customWidth="1"/>
    <col min="10758" max="10758" width="10.140625" style="43" customWidth="1"/>
    <col min="10759" max="11006" width="9.140625" style="43"/>
    <col min="11007" max="11007" width="5.140625" style="43" customWidth="1"/>
    <col min="11008" max="11008" width="4.85546875" style="43" customWidth="1"/>
    <col min="11009" max="11009" width="49.140625" style="43" customWidth="1"/>
    <col min="11010" max="11010" width="0" style="43" hidden="1" customWidth="1"/>
    <col min="11011" max="11011" width="6.7109375" style="43" customWidth="1"/>
    <col min="11012" max="11012" width="8.42578125" style="43" customWidth="1"/>
    <col min="11013" max="11013" width="9.42578125" style="43" customWidth="1"/>
    <col min="11014" max="11014" width="10.140625" style="43" customWidth="1"/>
    <col min="11015" max="11262" width="9.140625" style="43"/>
    <col min="11263" max="11263" width="5.140625" style="43" customWidth="1"/>
    <col min="11264" max="11264" width="4.85546875" style="43" customWidth="1"/>
    <col min="11265" max="11265" width="49.140625" style="43" customWidth="1"/>
    <col min="11266" max="11266" width="0" style="43" hidden="1" customWidth="1"/>
    <col min="11267" max="11267" width="6.7109375" style="43" customWidth="1"/>
    <col min="11268" max="11268" width="8.42578125" style="43" customWidth="1"/>
    <col min="11269" max="11269" width="9.42578125" style="43" customWidth="1"/>
    <col min="11270" max="11270" width="10.140625" style="43" customWidth="1"/>
    <col min="11271" max="11518" width="9.140625" style="43"/>
    <col min="11519" max="11519" width="5.140625" style="43" customWidth="1"/>
    <col min="11520" max="11520" width="4.85546875" style="43" customWidth="1"/>
    <col min="11521" max="11521" width="49.140625" style="43" customWidth="1"/>
    <col min="11522" max="11522" width="0" style="43" hidden="1" customWidth="1"/>
    <col min="11523" max="11523" width="6.7109375" style="43" customWidth="1"/>
    <col min="11524" max="11524" width="8.42578125" style="43" customWidth="1"/>
    <col min="11525" max="11525" width="9.42578125" style="43" customWidth="1"/>
    <col min="11526" max="11526" width="10.140625" style="43" customWidth="1"/>
    <col min="11527" max="11774" width="9.140625" style="43"/>
    <col min="11775" max="11775" width="5.140625" style="43" customWidth="1"/>
    <col min="11776" max="11776" width="4.85546875" style="43" customWidth="1"/>
    <col min="11777" max="11777" width="49.140625" style="43" customWidth="1"/>
    <col min="11778" max="11778" width="0" style="43" hidden="1" customWidth="1"/>
    <col min="11779" max="11779" width="6.7109375" style="43" customWidth="1"/>
    <col min="11780" max="11780" width="8.42578125" style="43" customWidth="1"/>
    <col min="11781" max="11781" width="9.42578125" style="43" customWidth="1"/>
    <col min="11782" max="11782" width="10.140625" style="43" customWidth="1"/>
    <col min="11783" max="12030" width="9.140625" style="43"/>
    <col min="12031" max="12031" width="5.140625" style="43" customWidth="1"/>
    <col min="12032" max="12032" width="4.85546875" style="43" customWidth="1"/>
    <col min="12033" max="12033" width="49.140625" style="43" customWidth="1"/>
    <col min="12034" max="12034" width="0" style="43" hidden="1" customWidth="1"/>
    <col min="12035" max="12035" width="6.7109375" style="43" customWidth="1"/>
    <col min="12036" max="12036" width="8.42578125" style="43" customWidth="1"/>
    <col min="12037" max="12037" width="9.42578125" style="43" customWidth="1"/>
    <col min="12038" max="12038" width="10.140625" style="43" customWidth="1"/>
    <col min="12039" max="12286" width="9.140625" style="43"/>
    <col min="12287" max="12287" width="5.140625" style="43" customWidth="1"/>
    <col min="12288" max="12288" width="4.85546875" style="43" customWidth="1"/>
    <col min="12289" max="12289" width="49.140625" style="43" customWidth="1"/>
    <col min="12290" max="12290" width="0" style="43" hidden="1" customWidth="1"/>
    <col min="12291" max="12291" width="6.7109375" style="43" customWidth="1"/>
    <col min="12292" max="12292" width="8.42578125" style="43" customWidth="1"/>
    <col min="12293" max="12293" width="9.42578125" style="43" customWidth="1"/>
    <col min="12294" max="12294" width="10.140625" style="43" customWidth="1"/>
    <col min="12295" max="12542" width="9.140625" style="43"/>
    <col min="12543" max="12543" width="5.140625" style="43" customWidth="1"/>
    <col min="12544" max="12544" width="4.85546875" style="43" customWidth="1"/>
    <col min="12545" max="12545" width="49.140625" style="43" customWidth="1"/>
    <col min="12546" max="12546" width="0" style="43" hidden="1" customWidth="1"/>
    <col min="12547" max="12547" width="6.7109375" style="43" customWidth="1"/>
    <col min="12548" max="12548" width="8.42578125" style="43" customWidth="1"/>
    <col min="12549" max="12549" width="9.42578125" style="43" customWidth="1"/>
    <col min="12550" max="12550" width="10.140625" style="43" customWidth="1"/>
    <col min="12551" max="12798" width="9.140625" style="43"/>
    <col min="12799" max="12799" width="5.140625" style="43" customWidth="1"/>
    <col min="12800" max="12800" width="4.85546875" style="43" customWidth="1"/>
    <col min="12801" max="12801" width="49.140625" style="43" customWidth="1"/>
    <col min="12802" max="12802" width="0" style="43" hidden="1" customWidth="1"/>
    <col min="12803" max="12803" width="6.7109375" style="43" customWidth="1"/>
    <col min="12804" max="12804" width="8.42578125" style="43" customWidth="1"/>
    <col min="12805" max="12805" width="9.42578125" style="43" customWidth="1"/>
    <col min="12806" max="12806" width="10.140625" style="43" customWidth="1"/>
    <col min="12807" max="13054" width="9.140625" style="43"/>
    <col min="13055" max="13055" width="5.140625" style="43" customWidth="1"/>
    <col min="13056" max="13056" width="4.85546875" style="43" customWidth="1"/>
    <col min="13057" max="13057" width="49.140625" style="43" customWidth="1"/>
    <col min="13058" max="13058" width="0" style="43" hidden="1" customWidth="1"/>
    <col min="13059" max="13059" width="6.7109375" style="43" customWidth="1"/>
    <col min="13060" max="13060" width="8.42578125" style="43" customWidth="1"/>
    <col min="13061" max="13061" width="9.42578125" style="43" customWidth="1"/>
    <col min="13062" max="13062" width="10.140625" style="43" customWidth="1"/>
    <col min="13063" max="13310" width="9.140625" style="43"/>
    <col min="13311" max="13311" width="5.140625" style="43" customWidth="1"/>
    <col min="13312" max="13312" width="4.85546875" style="43" customWidth="1"/>
    <col min="13313" max="13313" width="49.140625" style="43" customWidth="1"/>
    <col min="13314" max="13314" width="0" style="43" hidden="1" customWidth="1"/>
    <col min="13315" max="13315" width="6.7109375" style="43" customWidth="1"/>
    <col min="13316" max="13316" width="8.42578125" style="43" customWidth="1"/>
    <col min="13317" max="13317" width="9.42578125" style="43" customWidth="1"/>
    <col min="13318" max="13318" width="10.140625" style="43" customWidth="1"/>
    <col min="13319" max="13566" width="9.140625" style="43"/>
    <col min="13567" max="13567" width="5.140625" style="43" customWidth="1"/>
    <col min="13568" max="13568" width="4.85546875" style="43" customWidth="1"/>
    <col min="13569" max="13569" width="49.140625" style="43" customWidth="1"/>
    <col min="13570" max="13570" width="0" style="43" hidden="1" customWidth="1"/>
    <col min="13571" max="13571" width="6.7109375" style="43" customWidth="1"/>
    <col min="13572" max="13572" width="8.42578125" style="43" customWidth="1"/>
    <col min="13573" max="13573" width="9.42578125" style="43" customWidth="1"/>
    <col min="13574" max="13574" width="10.140625" style="43" customWidth="1"/>
    <col min="13575" max="13822" width="9.140625" style="43"/>
    <col min="13823" max="13823" width="5.140625" style="43" customWidth="1"/>
    <col min="13824" max="13824" width="4.85546875" style="43" customWidth="1"/>
    <col min="13825" max="13825" width="49.140625" style="43" customWidth="1"/>
    <col min="13826" max="13826" width="0" style="43" hidden="1" customWidth="1"/>
    <col min="13827" max="13827" width="6.7109375" style="43" customWidth="1"/>
    <col min="13828" max="13828" width="8.42578125" style="43" customWidth="1"/>
    <col min="13829" max="13829" width="9.42578125" style="43" customWidth="1"/>
    <col min="13830" max="13830" width="10.140625" style="43" customWidth="1"/>
    <col min="13831" max="14078" width="9.140625" style="43"/>
    <col min="14079" max="14079" width="5.140625" style="43" customWidth="1"/>
    <col min="14080" max="14080" width="4.85546875" style="43" customWidth="1"/>
    <col min="14081" max="14081" width="49.140625" style="43" customWidth="1"/>
    <col min="14082" max="14082" width="0" style="43" hidden="1" customWidth="1"/>
    <col min="14083" max="14083" width="6.7109375" style="43" customWidth="1"/>
    <col min="14084" max="14084" width="8.42578125" style="43" customWidth="1"/>
    <col min="14085" max="14085" width="9.42578125" style="43" customWidth="1"/>
    <col min="14086" max="14086" width="10.140625" style="43" customWidth="1"/>
    <col min="14087" max="14334" width="9.140625" style="43"/>
    <col min="14335" max="14335" width="5.140625" style="43" customWidth="1"/>
    <col min="14336" max="14336" width="4.85546875" style="43" customWidth="1"/>
    <col min="14337" max="14337" width="49.140625" style="43" customWidth="1"/>
    <col min="14338" max="14338" width="0" style="43" hidden="1" customWidth="1"/>
    <col min="14339" max="14339" width="6.7109375" style="43" customWidth="1"/>
    <col min="14340" max="14340" width="8.42578125" style="43" customWidth="1"/>
    <col min="14341" max="14341" width="9.42578125" style="43" customWidth="1"/>
    <col min="14342" max="14342" width="10.140625" style="43" customWidth="1"/>
    <col min="14343" max="14590" width="9.140625" style="43"/>
    <col min="14591" max="14591" width="5.140625" style="43" customWidth="1"/>
    <col min="14592" max="14592" width="4.85546875" style="43" customWidth="1"/>
    <col min="14593" max="14593" width="49.140625" style="43" customWidth="1"/>
    <col min="14594" max="14594" width="0" style="43" hidden="1" customWidth="1"/>
    <col min="14595" max="14595" width="6.7109375" style="43" customWidth="1"/>
    <col min="14596" max="14596" width="8.42578125" style="43" customWidth="1"/>
    <col min="14597" max="14597" width="9.42578125" style="43" customWidth="1"/>
    <col min="14598" max="14598" width="10.140625" style="43" customWidth="1"/>
    <col min="14599" max="14846" width="9.140625" style="43"/>
    <col min="14847" max="14847" width="5.140625" style="43" customWidth="1"/>
    <col min="14848" max="14848" width="4.85546875" style="43" customWidth="1"/>
    <col min="14849" max="14849" width="49.140625" style="43" customWidth="1"/>
    <col min="14850" max="14850" width="0" style="43" hidden="1" customWidth="1"/>
    <col min="14851" max="14851" width="6.7109375" style="43" customWidth="1"/>
    <col min="14852" max="14852" width="8.42578125" style="43" customWidth="1"/>
    <col min="14853" max="14853" width="9.42578125" style="43" customWidth="1"/>
    <col min="14854" max="14854" width="10.140625" style="43" customWidth="1"/>
    <col min="14855" max="15102" width="9.140625" style="43"/>
    <col min="15103" max="15103" width="5.140625" style="43" customWidth="1"/>
    <col min="15104" max="15104" width="4.85546875" style="43" customWidth="1"/>
    <col min="15105" max="15105" width="49.140625" style="43" customWidth="1"/>
    <col min="15106" max="15106" width="0" style="43" hidden="1" customWidth="1"/>
    <col min="15107" max="15107" width="6.7109375" style="43" customWidth="1"/>
    <col min="15108" max="15108" width="8.42578125" style="43" customWidth="1"/>
    <col min="15109" max="15109" width="9.42578125" style="43" customWidth="1"/>
    <col min="15110" max="15110" width="10.140625" style="43" customWidth="1"/>
    <col min="15111" max="15358" width="9.140625" style="43"/>
    <col min="15359" max="15359" width="5.140625" style="43" customWidth="1"/>
    <col min="15360" max="15360" width="4.85546875" style="43" customWidth="1"/>
    <col min="15361" max="15361" width="49.140625" style="43" customWidth="1"/>
    <col min="15362" max="15362" width="0" style="43" hidden="1" customWidth="1"/>
    <col min="15363" max="15363" width="6.7109375" style="43" customWidth="1"/>
    <col min="15364" max="15364" width="8.42578125" style="43" customWidth="1"/>
    <col min="15365" max="15365" width="9.42578125" style="43" customWidth="1"/>
    <col min="15366" max="15366" width="10.140625" style="43" customWidth="1"/>
    <col min="15367" max="15614" width="9.140625" style="43"/>
    <col min="15615" max="15615" width="5.140625" style="43" customWidth="1"/>
    <col min="15616" max="15616" width="4.85546875" style="43" customWidth="1"/>
    <col min="15617" max="15617" width="49.140625" style="43" customWidth="1"/>
    <col min="15618" max="15618" width="0" style="43" hidden="1" customWidth="1"/>
    <col min="15619" max="15619" width="6.7109375" style="43" customWidth="1"/>
    <col min="15620" max="15620" width="8.42578125" style="43" customWidth="1"/>
    <col min="15621" max="15621" width="9.42578125" style="43" customWidth="1"/>
    <col min="15622" max="15622" width="10.140625" style="43" customWidth="1"/>
    <col min="15623" max="15870" width="9.140625" style="43"/>
    <col min="15871" max="15871" width="5.140625" style="43" customWidth="1"/>
    <col min="15872" max="15872" width="4.85546875" style="43" customWidth="1"/>
    <col min="15873" max="15873" width="49.140625" style="43" customWidth="1"/>
    <col min="15874" max="15874" width="0" style="43" hidden="1" customWidth="1"/>
    <col min="15875" max="15875" width="6.7109375" style="43" customWidth="1"/>
    <col min="15876" max="15876" width="8.42578125" style="43" customWidth="1"/>
    <col min="15877" max="15877" width="9.42578125" style="43" customWidth="1"/>
    <col min="15878" max="15878" width="10.140625" style="43" customWidth="1"/>
    <col min="15879" max="16126" width="9.140625" style="43"/>
    <col min="16127" max="16127" width="5.140625" style="43" customWidth="1"/>
    <col min="16128" max="16128" width="4.85546875" style="43" customWidth="1"/>
    <col min="16129" max="16129" width="49.140625" style="43" customWidth="1"/>
    <col min="16130" max="16130" width="0" style="43" hidden="1" customWidth="1"/>
    <col min="16131" max="16131" width="6.7109375" style="43" customWidth="1"/>
    <col min="16132" max="16132" width="8.42578125" style="43" customWidth="1"/>
    <col min="16133" max="16133" width="9.42578125" style="43" customWidth="1"/>
    <col min="16134" max="16134" width="10.140625" style="43" customWidth="1"/>
    <col min="16135" max="16384" width="9.140625" style="43"/>
  </cols>
  <sheetData>
    <row r="1" spans="1:8" ht="15">
      <c r="A1" s="738" t="s">
        <v>155</v>
      </c>
      <c r="B1" s="738"/>
      <c r="C1" s="738"/>
      <c r="D1" s="738"/>
      <c r="E1" s="738"/>
      <c r="F1" s="738"/>
      <c r="G1" s="738"/>
      <c r="H1" s="568"/>
    </row>
    <row r="2" spans="1:8" ht="15">
      <c r="A2" s="738" t="s">
        <v>76</v>
      </c>
      <c r="B2" s="568"/>
      <c r="C2" s="568"/>
      <c r="D2" s="568"/>
      <c r="E2" s="568"/>
      <c r="F2" s="568"/>
      <c r="G2" s="568"/>
      <c r="H2" s="568"/>
    </row>
    <row r="3" spans="1:8" ht="15">
      <c r="A3" s="738" t="s">
        <v>77</v>
      </c>
      <c r="B3" s="568"/>
      <c r="C3" s="568"/>
      <c r="D3" s="568"/>
      <c r="E3" s="568"/>
      <c r="F3" s="568"/>
      <c r="G3" s="568"/>
      <c r="H3" s="568"/>
    </row>
    <row r="4" spans="1:8" ht="15">
      <c r="A4" s="738" t="s">
        <v>512</v>
      </c>
      <c r="B4" s="568"/>
      <c r="C4" s="568"/>
      <c r="D4" s="568"/>
      <c r="E4" s="568"/>
      <c r="F4" s="568"/>
      <c r="G4" s="568"/>
      <c r="H4" s="568"/>
    </row>
    <row r="5" spans="1:8" ht="84" customHeight="1">
      <c r="A5" s="74" t="s">
        <v>78</v>
      </c>
      <c r="B5" s="739" t="s">
        <v>87</v>
      </c>
      <c r="C5" s="586"/>
      <c r="D5" s="586"/>
      <c r="E5" s="586"/>
      <c r="F5" s="586"/>
      <c r="G5" s="586"/>
      <c r="H5" s="586"/>
    </row>
    <row r="6" spans="1:8" ht="15.75" thickBot="1">
      <c r="A6" s="41"/>
      <c r="B6" s="41"/>
      <c r="C6" s="41"/>
      <c r="D6" s="41"/>
      <c r="F6"/>
      <c r="G6" s="45"/>
      <c r="H6" s="45" t="s">
        <v>13</v>
      </c>
    </row>
    <row r="7" spans="1:8" ht="15">
      <c r="B7" s="74" t="s">
        <v>14</v>
      </c>
      <c r="C7" s="74"/>
      <c r="D7" s="74"/>
      <c r="E7" s="75"/>
      <c r="F7"/>
      <c r="G7" s="45"/>
      <c r="H7" s="13">
        <v>2023</v>
      </c>
    </row>
    <row r="8" spans="1:8" ht="15.75" thickBot="1">
      <c r="B8" s="74" t="s">
        <v>79</v>
      </c>
      <c r="C8" s="74"/>
      <c r="D8" s="74"/>
      <c r="E8" s="74"/>
      <c r="F8"/>
      <c r="G8" s="45"/>
      <c r="H8" s="14" t="s">
        <v>488</v>
      </c>
    </row>
    <row r="9" spans="1:8" ht="15.75" thickBot="1">
      <c r="B9" s="74" t="s">
        <v>17</v>
      </c>
      <c r="C9" s="74"/>
      <c r="D9" s="74"/>
      <c r="E9" s="75"/>
      <c r="F9"/>
      <c r="G9" s="45"/>
      <c r="H9" s="47">
        <v>2</v>
      </c>
    </row>
    <row r="10" spans="1:8" ht="15.75" thickBot="1">
      <c r="B10" s="74" t="s">
        <v>19</v>
      </c>
      <c r="C10" s="74"/>
      <c r="D10" s="74"/>
      <c r="E10" s="75"/>
      <c r="F10"/>
      <c r="G10" s="45"/>
      <c r="H10" s="47">
        <v>261</v>
      </c>
    </row>
    <row r="11" spans="1:8" ht="15.75" thickBot="1">
      <c r="B11" s="74" t="s">
        <v>18</v>
      </c>
      <c r="C11" s="74"/>
      <c r="D11" s="74"/>
      <c r="E11" s="75"/>
      <c r="F11"/>
      <c r="G11" s="45"/>
      <c r="H11" s="47">
        <v>7357</v>
      </c>
    </row>
    <row r="12" spans="1:8" ht="15.75" thickBot="1">
      <c r="B12" s="74" t="s">
        <v>20</v>
      </c>
      <c r="C12" s="74"/>
      <c r="D12" s="74"/>
      <c r="E12" s="75"/>
      <c r="F12"/>
      <c r="G12" s="45"/>
      <c r="H12" s="48" t="s">
        <v>281</v>
      </c>
    </row>
    <row r="13" spans="1:8" ht="15.75" thickBot="1">
      <c r="B13" s="74" t="s">
        <v>22</v>
      </c>
      <c r="C13" s="74"/>
      <c r="D13" s="74"/>
      <c r="E13" s="75"/>
      <c r="F13"/>
      <c r="G13" s="45"/>
      <c r="H13" s="72" t="s">
        <v>511</v>
      </c>
    </row>
    <row r="14" spans="1:8" ht="13.5" thickBot="1">
      <c r="B14" s="74" t="s">
        <v>80</v>
      </c>
      <c r="C14" s="74"/>
      <c r="D14" s="74"/>
      <c r="E14" s="74"/>
      <c r="F14" s="74"/>
      <c r="G14" s="76"/>
      <c r="H14" s="71">
        <v>419</v>
      </c>
    </row>
    <row r="15" spans="1:8">
      <c r="A15" s="45"/>
      <c r="B15" s="45"/>
      <c r="C15" s="45"/>
      <c r="D15" s="45"/>
      <c r="E15" s="45"/>
      <c r="F15" s="45"/>
      <c r="G15" s="45"/>
      <c r="H15" s="45"/>
    </row>
    <row r="16" spans="1:8">
      <c r="B16" s="740" t="s">
        <v>81</v>
      </c>
      <c r="C16" s="742" t="s">
        <v>23</v>
      </c>
      <c r="D16" s="743"/>
      <c r="E16" s="746" t="s">
        <v>60</v>
      </c>
      <c r="F16" s="746" t="s">
        <v>82</v>
      </c>
      <c r="G16" s="77" t="s">
        <v>83</v>
      </c>
      <c r="H16" s="78" t="s">
        <v>84</v>
      </c>
    </row>
    <row r="17" spans="2:10">
      <c r="B17" s="741"/>
      <c r="C17" s="744"/>
      <c r="D17" s="745"/>
      <c r="E17" s="747"/>
      <c r="F17" s="747"/>
      <c r="G17" s="79" t="s">
        <v>85</v>
      </c>
      <c r="H17" s="80" t="s">
        <v>45</v>
      </c>
    </row>
    <row r="18" spans="2:10">
      <c r="B18" s="93"/>
      <c r="C18" s="750" t="s">
        <v>86</v>
      </c>
      <c r="D18" s="751"/>
      <c r="E18" s="751"/>
      <c r="F18" s="751"/>
      <c r="G18" s="751"/>
      <c r="H18" s="752"/>
    </row>
    <row r="19" spans="2:10">
      <c r="B19" s="93">
        <v>1</v>
      </c>
      <c r="C19" s="528" t="s">
        <v>689</v>
      </c>
      <c r="D19" s="526"/>
      <c r="E19" s="526" t="s">
        <v>486</v>
      </c>
      <c r="F19" s="526">
        <v>60</v>
      </c>
      <c r="G19" s="526">
        <v>8105.58</v>
      </c>
      <c r="H19" s="527">
        <v>486.3</v>
      </c>
    </row>
    <row r="20" spans="2:10">
      <c r="B20" s="82">
        <v>2</v>
      </c>
      <c r="C20" s="94" t="s">
        <v>685</v>
      </c>
      <c r="D20" s="95"/>
      <c r="E20" s="96" t="s">
        <v>486</v>
      </c>
      <c r="F20" s="93">
        <v>40</v>
      </c>
      <c r="G20" s="93">
        <v>4800</v>
      </c>
      <c r="H20" s="90">
        <v>192</v>
      </c>
    </row>
    <row r="21" spans="2:10">
      <c r="B21" s="87"/>
      <c r="C21" s="91" t="s">
        <v>46</v>
      </c>
      <c r="D21" s="91"/>
      <c r="E21" s="88"/>
      <c r="F21" s="89"/>
      <c r="G21" s="89"/>
      <c r="H21" s="92">
        <v>678.3</v>
      </c>
    </row>
    <row r="22" spans="2:10" ht="15.75">
      <c r="B22" s="81"/>
      <c r="C22" s="106"/>
      <c r="F22" s="81"/>
      <c r="G22" s="107"/>
      <c r="H22" s="108"/>
      <c r="J22" s="105"/>
    </row>
    <row r="23" spans="2:10" ht="15.75">
      <c r="B23" s="81"/>
      <c r="C23" s="106"/>
      <c r="F23" s="81"/>
      <c r="G23" s="107"/>
      <c r="H23" s="108"/>
      <c r="J23" s="105"/>
    </row>
    <row r="24" spans="2:10">
      <c r="C24" s="84"/>
      <c r="H24" s="85"/>
    </row>
    <row r="25" spans="2:10" ht="15">
      <c r="B25" s="4" t="s">
        <v>409</v>
      </c>
      <c r="C25" s="5"/>
      <c r="D25" s="5"/>
      <c r="E25" s="5"/>
      <c r="F25" s="5"/>
      <c r="G25" s="5"/>
      <c r="H25"/>
    </row>
    <row r="26" spans="2:10" ht="15">
      <c r="B26" s="4" t="s">
        <v>6</v>
      </c>
      <c r="C26" s="5"/>
      <c r="D26" s="5"/>
      <c r="E26" s="5"/>
      <c r="F26" s="5"/>
      <c r="G26" s="5"/>
      <c r="H26"/>
    </row>
    <row r="27" spans="2:10" ht="15">
      <c r="B27" s="4"/>
      <c r="C27" s="5"/>
      <c r="D27" s="5"/>
      <c r="E27" s="5"/>
      <c r="F27" s="5"/>
      <c r="G27" s="5"/>
      <c r="H27"/>
    </row>
    <row r="28" spans="2:10" ht="15">
      <c r="B28" s="4" t="s">
        <v>29</v>
      </c>
      <c r="C28" s="5"/>
      <c r="D28" s="5"/>
      <c r="E28" s="5"/>
      <c r="F28" s="5"/>
      <c r="G28" s="5"/>
      <c r="H28"/>
    </row>
    <row r="29" spans="2:10" ht="15">
      <c r="B29" s="4" t="s">
        <v>8</v>
      </c>
      <c r="C29" s="5"/>
      <c r="D29" s="5"/>
      <c r="E29" s="5"/>
      <c r="F29" s="5"/>
      <c r="G29" s="5"/>
      <c r="H29"/>
    </row>
    <row r="30" spans="2:10">
      <c r="C30" s="86"/>
      <c r="D30" s="86"/>
      <c r="E30" s="86"/>
      <c r="F30" s="86"/>
      <c r="G30" s="84"/>
      <c r="H30" s="84"/>
    </row>
    <row r="31" spans="2:10">
      <c r="B31" s="86"/>
      <c r="C31" s="86"/>
      <c r="D31" s="86"/>
      <c r="E31" s="86"/>
      <c r="F31" s="86"/>
      <c r="G31" s="737"/>
      <c r="H31" s="737"/>
    </row>
    <row r="32" spans="2:10">
      <c r="B32" s="86"/>
      <c r="D32" s="86"/>
      <c r="E32" s="86"/>
      <c r="F32" s="86"/>
      <c r="G32" s="86"/>
      <c r="H32" s="86"/>
    </row>
    <row r="33" spans="1:8">
      <c r="B33" s="86"/>
      <c r="D33" s="86"/>
      <c r="E33" s="86"/>
      <c r="F33" s="86"/>
      <c r="G33" s="86"/>
      <c r="H33" s="86"/>
    </row>
    <row r="34" spans="1:8">
      <c r="C34" s="41"/>
    </row>
    <row r="36" spans="1:8">
      <c r="B36" s="41"/>
    </row>
    <row r="38" spans="1:8">
      <c r="A38" s="41"/>
    </row>
    <row r="39" spans="1:8">
      <c r="A39" s="41"/>
    </row>
    <row r="40" spans="1:8">
      <c r="A40" s="41"/>
    </row>
    <row r="41" spans="1:8">
      <c r="A41" s="41"/>
    </row>
  </sheetData>
  <mergeCells count="11">
    <mergeCell ref="C18:H18"/>
    <mergeCell ref="G31:H31"/>
    <mergeCell ref="A1:H1"/>
    <mergeCell ref="A2:H2"/>
    <mergeCell ref="A3:H3"/>
    <mergeCell ref="A4:H4"/>
    <mergeCell ref="B5:H5"/>
    <mergeCell ref="B16:B17"/>
    <mergeCell ref="C16:D17"/>
    <mergeCell ref="E16:E17"/>
    <mergeCell ref="F16:F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AG37"/>
  <sheetViews>
    <sheetView workbookViewId="0">
      <selection activeCell="H33" sqref="H33"/>
    </sheetView>
  </sheetViews>
  <sheetFormatPr defaultRowHeight="15"/>
  <cols>
    <col min="1" max="1" width="14.7109375" customWidth="1"/>
    <col min="2" max="2" width="18.7109375" customWidth="1"/>
    <col min="3" max="3" width="17.42578125" customWidth="1"/>
    <col min="4" max="4" width="20.85546875" customWidth="1"/>
  </cols>
  <sheetData>
    <row r="1" spans="1:5">
      <c r="D1" s="414" t="s">
        <v>465</v>
      </c>
      <c r="E1" s="414"/>
    </row>
    <row r="2" spans="1:5">
      <c r="D2" s="414" t="s">
        <v>466</v>
      </c>
      <c r="E2" s="414"/>
    </row>
    <row r="3" spans="1:5">
      <c r="D3" s="414" t="s">
        <v>77</v>
      </c>
      <c r="E3" s="414"/>
    </row>
    <row r="4" spans="1:5">
      <c r="D4" s="414" t="s">
        <v>467</v>
      </c>
      <c r="E4" s="414"/>
    </row>
    <row r="5" spans="1:5">
      <c r="A5" s="402"/>
      <c r="B5" s="403"/>
      <c r="C5" s="403"/>
      <c r="D5" s="403"/>
    </row>
    <row r="6" spans="1:5" ht="15" customHeight="1">
      <c r="A6" s="573" t="s">
        <v>451</v>
      </c>
      <c r="B6" s="573"/>
      <c r="C6" s="573"/>
      <c r="D6" s="573"/>
    </row>
    <row r="7" spans="1:5" ht="15" customHeight="1">
      <c r="A7" s="573" t="s">
        <v>452</v>
      </c>
      <c r="B7" s="573"/>
      <c r="C7" s="573"/>
      <c r="D7" s="573"/>
    </row>
    <row r="8" spans="1:5" ht="15" customHeight="1">
      <c r="A8" s="573" t="s">
        <v>453</v>
      </c>
      <c r="B8" s="573"/>
      <c r="C8" s="573"/>
      <c r="D8" s="573"/>
    </row>
    <row r="9" spans="1:5" ht="15" customHeight="1">
      <c r="A9" s="429"/>
      <c r="B9" s="429"/>
      <c r="C9" s="429"/>
      <c r="D9" s="429"/>
    </row>
    <row r="10" spans="1:5">
      <c r="A10" s="402"/>
      <c r="B10" s="403"/>
      <c r="C10" s="403"/>
      <c r="D10" s="404" t="s">
        <v>454</v>
      </c>
    </row>
    <row r="11" spans="1:5">
      <c r="A11" s="40" t="s">
        <v>14</v>
      </c>
      <c r="B11" s="40"/>
      <c r="C11" s="40"/>
      <c r="D11" s="20">
        <v>2023</v>
      </c>
    </row>
    <row r="12" spans="1:5">
      <c r="A12" s="40" t="s">
        <v>33</v>
      </c>
      <c r="B12" s="40"/>
      <c r="C12" s="40"/>
      <c r="D12" s="20" t="s">
        <v>506</v>
      </c>
    </row>
    <row r="13" spans="1:5">
      <c r="A13" s="40" t="s">
        <v>17</v>
      </c>
      <c r="B13" s="40"/>
      <c r="C13" s="40"/>
      <c r="D13" s="20">
        <v>2</v>
      </c>
    </row>
    <row r="14" spans="1:5">
      <c r="A14" s="40" t="s">
        <v>19</v>
      </c>
      <c r="B14" s="40"/>
      <c r="C14" s="40"/>
      <c r="D14" s="20">
        <v>261</v>
      </c>
    </row>
    <row r="15" spans="1:5">
      <c r="A15" s="40" t="s">
        <v>18</v>
      </c>
      <c r="B15" s="40"/>
      <c r="C15" s="40"/>
      <c r="D15" s="20">
        <v>7357</v>
      </c>
    </row>
    <row r="16" spans="1:5">
      <c r="A16" s="40" t="s">
        <v>20</v>
      </c>
      <c r="B16" s="40"/>
      <c r="C16" s="40"/>
      <c r="D16" s="20">
        <v>82</v>
      </c>
    </row>
    <row r="17" spans="1:4">
      <c r="A17" s="40" t="s">
        <v>22</v>
      </c>
      <c r="B17" s="40"/>
      <c r="C17" s="40"/>
      <c r="D17" s="20" t="s">
        <v>468</v>
      </c>
    </row>
    <row r="18" spans="1:4">
      <c r="A18" s="40" t="s">
        <v>34</v>
      </c>
      <c r="B18" s="574" t="s">
        <v>35</v>
      </c>
      <c r="C18" s="575"/>
      <c r="D18" s="20">
        <v>111</v>
      </c>
    </row>
    <row r="19" spans="1:4" ht="29.25" customHeight="1">
      <c r="A19" s="576" t="s">
        <v>416</v>
      </c>
      <c r="B19" s="576" t="s">
        <v>456</v>
      </c>
      <c r="C19" s="576"/>
      <c r="D19" s="576"/>
    </row>
    <row r="20" spans="1:4" ht="22.5" customHeight="1">
      <c r="A20" s="576"/>
      <c r="B20" s="576" t="s">
        <v>329</v>
      </c>
      <c r="C20" s="576" t="s">
        <v>457</v>
      </c>
      <c r="D20" s="576" t="s">
        <v>458</v>
      </c>
    </row>
    <row r="21" spans="1:4" ht="24" customHeight="1">
      <c r="A21" s="576"/>
      <c r="B21" s="576"/>
      <c r="C21" s="576"/>
      <c r="D21" s="576"/>
    </row>
    <row r="22" spans="1:4" ht="18.75" customHeight="1">
      <c r="A22" s="576"/>
      <c r="B22" s="576"/>
      <c r="C22" s="576"/>
      <c r="D22" s="576"/>
    </row>
    <row r="23" spans="1:4" ht="25.5" customHeight="1">
      <c r="A23" s="576"/>
      <c r="B23" s="576"/>
      <c r="C23" s="576"/>
      <c r="D23" s="576"/>
    </row>
    <row r="24" spans="1:4">
      <c r="A24" s="405">
        <v>1</v>
      </c>
      <c r="B24" s="405">
        <v>2</v>
      </c>
      <c r="C24" s="405">
        <v>3</v>
      </c>
      <c r="D24" s="405">
        <v>4</v>
      </c>
    </row>
    <row r="25" spans="1:4">
      <c r="A25" s="405" t="s">
        <v>459</v>
      </c>
      <c r="B25" s="405" t="s">
        <v>42</v>
      </c>
      <c r="C25" s="405" t="s">
        <v>85</v>
      </c>
      <c r="D25" s="405" t="s">
        <v>43</v>
      </c>
    </row>
    <row r="26" spans="1:4" ht="17.25" customHeight="1">
      <c r="A26" s="406" t="s">
        <v>460</v>
      </c>
      <c r="B26" s="406">
        <v>12</v>
      </c>
      <c r="C26" s="406">
        <v>891</v>
      </c>
      <c r="D26" s="407">
        <f>B26*C26</f>
        <v>10692</v>
      </c>
    </row>
    <row r="27" spans="1:4" ht="17.25" customHeight="1">
      <c r="A27" s="406" t="s">
        <v>461</v>
      </c>
      <c r="B27" s="406">
        <v>14</v>
      </c>
      <c r="C27" s="406">
        <v>997.6</v>
      </c>
      <c r="D27" s="407">
        <v>16683</v>
      </c>
    </row>
    <row r="28" spans="1:4" ht="18.75" customHeight="1">
      <c r="A28" s="406" t="s">
        <v>462</v>
      </c>
      <c r="B28" s="406">
        <v>20</v>
      </c>
      <c r="C28" s="406">
        <v>1042.3</v>
      </c>
      <c r="D28" s="407">
        <v>21055</v>
      </c>
    </row>
    <row r="29" spans="1:4" ht="18" customHeight="1">
      <c r="A29" s="406" t="s">
        <v>475</v>
      </c>
      <c r="B29" s="406">
        <v>1</v>
      </c>
      <c r="C29" s="408">
        <v>45</v>
      </c>
      <c r="D29" s="407">
        <v>45</v>
      </c>
    </row>
    <row r="30" spans="1:4" ht="18" customHeight="1">
      <c r="A30" s="406" t="s">
        <v>474</v>
      </c>
      <c r="B30" s="406">
        <v>0</v>
      </c>
      <c r="C30" s="408">
        <v>0</v>
      </c>
      <c r="D30" s="407">
        <f t="shared" ref="D30" si="0">B30*C30</f>
        <v>0</v>
      </c>
    </row>
    <row r="31" spans="1:4" ht="18" customHeight="1">
      <c r="A31" s="409" t="s">
        <v>47</v>
      </c>
      <c r="B31" s="410">
        <f>SUM(B26:B30)</f>
        <v>47</v>
      </c>
      <c r="C31" s="411">
        <f>SUM(C26:C30)</f>
        <v>2975.8999999999996</v>
      </c>
      <c r="D31" s="411">
        <v>45329.1</v>
      </c>
    </row>
    <row r="32" spans="1:4">
      <c r="D32" s="132"/>
    </row>
    <row r="33" spans="1:33" s="304" customFormat="1">
      <c r="A33" s="4" t="s">
        <v>414</v>
      </c>
      <c r="B33" s="5"/>
      <c r="C33" s="5"/>
      <c r="D33" s="5"/>
      <c r="E33" s="5"/>
      <c r="G33" s="381"/>
      <c r="H33" s="381"/>
      <c r="I33" s="381"/>
      <c r="J33" s="381"/>
      <c r="K33" s="381"/>
      <c r="L33" s="381"/>
      <c r="M33" s="381"/>
      <c r="N33" s="382"/>
      <c r="O33" s="382"/>
      <c r="P33" s="382"/>
      <c r="Q33" s="382"/>
      <c r="R33" s="382"/>
      <c r="S33" s="382"/>
      <c r="T33" s="384"/>
      <c r="U33" s="384"/>
      <c r="V33" s="382"/>
      <c r="W33" s="382"/>
      <c r="X33" s="382"/>
      <c r="Y33" s="382"/>
      <c r="Z33" s="382"/>
      <c r="AA33" s="382"/>
      <c r="AB33" s="384"/>
      <c r="AC33" s="384"/>
      <c r="AD33" s="382"/>
      <c r="AE33" s="385"/>
    </row>
    <row r="34" spans="1:33" s="304" customFormat="1">
      <c r="A34" s="4" t="s">
        <v>6</v>
      </c>
      <c r="B34" s="5"/>
      <c r="C34" s="5"/>
      <c r="D34" s="5"/>
      <c r="E34" s="5"/>
      <c r="G34" s="381"/>
      <c r="H34" s="381"/>
      <c r="I34" s="381"/>
      <c r="J34" s="381"/>
      <c r="K34" s="381"/>
      <c r="L34" s="381"/>
      <c r="M34" s="381"/>
      <c r="N34" s="382"/>
      <c r="O34" s="382"/>
      <c r="P34" s="382"/>
      <c r="Q34" s="382"/>
      <c r="R34" s="382"/>
      <c r="S34" s="382"/>
      <c r="T34" s="384"/>
      <c r="U34" s="384"/>
      <c r="V34" s="382"/>
      <c r="W34" s="382"/>
      <c r="X34" s="382"/>
      <c r="Y34" s="382"/>
      <c r="Z34" s="382"/>
      <c r="AA34" s="382"/>
      <c r="AB34" s="384"/>
      <c r="AC34" s="384"/>
      <c r="AD34" s="382"/>
      <c r="AE34" s="385"/>
      <c r="AF34" s="380"/>
      <c r="AG34" s="380"/>
    </row>
    <row r="35" spans="1:33" s="304" customFormat="1">
      <c r="A35" s="4"/>
      <c r="B35" s="5"/>
      <c r="C35" s="5"/>
      <c r="D35" s="5"/>
      <c r="E35" s="5"/>
      <c r="G35" s="381"/>
      <c r="H35" s="381"/>
      <c r="I35" s="381"/>
      <c r="J35" s="381"/>
      <c r="K35" s="381"/>
      <c r="L35" s="381"/>
      <c r="M35" s="381"/>
      <c r="N35" s="382"/>
      <c r="O35" s="382"/>
      <c r="P35" s="382"/>
      <c r="Q35" s="382"/>
      <c r="R35" s="382"/>
      <c r="S35" s="382"/>
      <c r="T35" s="384"/>
      <c r="U35" s="384"/>
      <c r="V35" s="382"/>
      <c r="W35" s="382"/>
      <c r="X35" s="382"/>
      <c r="Y35" s="382"/>
      <c r="Z35" s="382"/>
      <c r="AA35" s="382"/>
      <c r="AB35" s="384"/>
      <c r="AC35" s="384"/>
      <c r="AD35" s="382"/>
      <c r="AE35" s="385"/>
      <c r="AF35" s="380"/>
      <c r="AG35" s="380"/>
    </row>
    <row r="36" spans="1:33" s="304" customFormat="1">
      <c r="A36" s="4" t="s">
        <v>29</v>
      </c>
      <c r="B36"/>
      <c r="C36"/>
      <c r="D36"/>
      <c r="E36"/>
      <c r="N36" s="386"/>
      <c r="O36" s="386"/>
      <c r="P36" s="386"/>
      <c r="Q36" s="386"/>
      <c r="R36" s="386"/>
      <c r="S36" s="386"/>
      <c r="AD36" s="386"/>
      <c r="AE36" s="386"/>
      <c r="AF36" s="386"/>
      <c r="AG36" s="387"/>
    </row>
    <row r="37" spans="1:33" s="304" customFormat="1">
      <c r="A37" s="4" t="s">
        <v>8</v>
      </c>
      <c r="B37" s="5"/>
      <c r="C37" s="5"/>
      <c r="D37" s="5"/>
      <c r="E37" s="5"/>
      <c r="N37" s="386"/>
      <c r="AF37" s="388"/>
    </row>
  </sheetData>
  <mergeCells count="9">
    <mergeCell ref="A6:D6"/>
    <mergeCell ref="A7:D7"/>
    <mergeCell ref="A8:D8"/>
    <mergeCell ref="B18:C18"/>
    <mergeCell ref="A19:A23"/>
    <mergeCell ref="B19:D19"/>
    <mergeCell ref="B20:B23"/>
    <mergeCell ref="C20:C23"/>
    <mergeCell ref="D20:D23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39"/>
  <sheetViews>
    <sheetView workbookViewId="0">
      <selection sqref="A1:XFD1048576"/>
    </sheetView>
  </sheetViews>
  <sheetFormatPr defaultRowHeight="12.75"/>
  <cols>
    <col min="1" max="1" width="2.42578125" style="43" customWidth="1"/>
    <col min="2" max="2" width="4.85546875" style="43" customWidth="1"/>
    <col min="3" max="3" width="39" style="43" customWidth="1"/>
    <col min="4" max="4" width="21.5703125" style="43" hidden="1" customWidth="1"/>
    <col min="5" max="5" width="8.28515625" style="43" customWidth="1"/>
    <col min="6" max="6" width="9.7109375" style="43" customWidth="1"/>
    <col min="7" max="7" width="10.85546875" style="43" customWidth="1"/>
    <col min="8" max="8" width="11.7109375" style="43" customWidth="1"/>
    <col min="9" max="254" width="9.140625" style="43"/>
    <col min="255" max="255" width="5.140625" style="43" customWidth="1"/>
    <col min="256" max="256" width="4.85546875" style="43" customWidth="1"/>
    <col min="257" max="257" width="49.140625" style="43" customWidth="1"/>
    <col min="258" max="258" width="0" style="43" hidden="1" customWidth="1"/>
    <col min="259" max="259" width="6.7109375" style="43" customWidth="1"/>
    <col min="260" max="260" width="8.42578125" style="43" customWidth="1"/>
    <col min="261" max="261" width="9.42578125" style="43" customWidth="1"/>
    <col min="262" max="262" width="10.140625" style="43" customWidth="1"/>
    <col min="263" max="510" width="9.140625" style="43"/>
    <col min="511" max="511" width="5.140625" style="43" customWidth="1"/>
    <col min="512" max="512" width="4.85546875" style="43" customWidth="1"/>
    <col min="513" max="513" width="49.140625" style="43" customWidth="1"/>
    <col min="514" max="514" width="0" style="43" hidden="1" customWidth="1"/>
    <col min="515" max="515" width="6.7109375" style="43" customWidth="1"/>
    <col min="516" max="516" width="8.42578125" style="43" customWidth="1"/>
    <col min="517" max="517" width="9.42578125" style="43" customWidth="1"/>
    <col min="518" max="518" width="10.140625" style="43" customWidth="1"/>
    <col min="519" max="766" width="9.140625" style="43"/>
    <col min="767" max="767" width="5.140625" style="43" customWidth="1"/>
    <col min="768" max="768" width="4.85546875" style="43" customWidth="1"/>
    <col min="769" max="769" width="49.140625" style="43" customWidth="1"/>
    <col min="770" max="770" width="0" style="43" hidden="1" customWidth="1"/>
    <col min="771" max="771" width="6.7109375" style="43" customWidth="1"/>
    <col min="772" max="772" width="8.42578125" style="43" customWidth="1"/>
    <col min="773" max="773" width="9.42578125" style="43" customWidth="1"/>
    <col min="774" max="774" width="10.140625" style="43" customWidth="1"/>
    <col min="775" max="1022" width="9.140625" style="43"/>
    <col min="1023" max="1023" width="5.140625" style="43" customWidth="1"/>
    <col min="1024" max="1024" width="4.85546875" style="43" customWidth="1"/>
    <col min="1025" max="1025" width="49.140625" style="43" customWidth="1"/>
    <col min="1026" max="1026" width="0" style="43" hidden="1" customWidth="1"/>
    <col min="1027" max="1027" width="6.7109375" style="43" customWidth="1"/>
    <col min="1028" max="1028" width="8.42578125" style="43" customWidth="1"/>
    <col min="1029" max="1029" width="9.42578125" style="43" customWidth="1"/>
    <col min="1030" max="1030" width="10.140625" style="43" customWidth="1"/>
    <col min="1031" max="1278" width="9.140625" style="43"/>
    <col min="1279" max="1279" width="5.140625" style="43" customWidth="1"/>
    <col min="1280" max="1280" width="4.85546875" style="43" customWidth="1"/>
    <col min="1281" max="1281" width="49.140625" style="43" customWidth="1"/>
    <col min="1282" max="1282" width="0" style="43" hidden="1" customWidth="1"/>
    <col min="1283" max="1283" width="6.7109375" style="43" customWidth="1"/>
    <col min="1284" max="1284" width="8.42578125" style="43" customWidth="1"/>
    <col min="1285" max="1285" width="9.42578125" style="43" customWidth="1"/>
    <col min="1286" max="1286" width="10.140625" style="43" customWidth="1"/>
    <col min="1287" max="1534" width="9.140625" style="43"/>
    <col min="1535" max="1535" width="5.140625" style="43" customWidth="1"/>
    <col min="1536" max="1536" width="4.85546875" style="43" customWidth="1"/>
    <col min="1537" max="1537" width="49.140625" style="43" customWidth="1"/>
    <col min="1538" max="1538" width="0" style="43" hidden="1" customWidth="1"/>
    <col min="1539" max="1539" width="6.7109375" style="43" customWidth="1"/>
    <col min="1540" max="1540" width="8.42578125" style="43" customWidth="1"/>
    <col min="1541" max="1541" width="9.42578125" style="43" customWidth="1"/>
    <col min="1542" max="1542" width="10.140625" style="43" customWidth="1"/>
    <col min="1543" max="1790" width="9.140625" style="43"/>
    <col min="1791" max="1791" width="5.140625" style="43" customWidth="1"/>
    <col min="1792" max="1792" width="4.85546875" style="43" customWidth="1"/>
    <col min="1793" max="1793" width="49.140625" style="43" customWidth="1"/>
    <col min="1794" max="1794" width="0" style="43" hidden="1" customWidth="1"/>
    <col min="1795" max="1795" width="6.7109375" style="43" customWidth="1"/>
    <col min="1796" max="1796" width="8.42578125" style="43" customWidth="1"/>
    <col min="1797" max="1797" width="9.42578125" style="43" customWidth="1"/>
    <col min="1798" max="1798" width="10.140625" style="43" customWidth="1"/>
    <col min="1799" max="2046" width="9.140625" style="43"/>
    <col min="2047" max="2047" width="5.140625" style="43" customWidth="1"/>
    <col min="2048" max="2048" width="4.85546875" style="43" customWidth="1"/>
    <col min="2049" max="2049" width="49.140625" style="43" customWidth="1"/>
    <col min="2050" max="2050" width="0" style="43" hidden="1" customWidth="1"/>
    <col min="2051" max="2051" width="6.7109375" style="43" customWidth="1"/>
    <col min="2052" max="2052" width="8.42578125" style="43" customWidth="1"/>
    <col min="2053" max="2053" width="9.42578125" style="43" customWidth="1"/>
    <col min="2054" max="2054" width="10.140625" style="43" customWidth="1"/>
    <col min="2055" max="2302" width="9.140625" style="43"/>
    <col min="2303" max="2303" width="5.140625" style="43" customWidth="1"/>
    <col min="2304" max="2304" width="4.85546875" style="43" customWidth="1"/>
    <col min="2305" max="2305" width="49.140625" style="43" customWidth="1"/>
    <col min="2306" max="2306" width="0" style="43" hidden="1" customWidth="1"/>
    <col min="2307" max="2307" width="6.7109375" style="43" customWidth="1"/>
    <col min="2308" max="2308" width="8.42578125" style="43" customWidth="1"/>
    <col min="2309" max="2309" width="9.42578125" style="43" customWidth="1"/>
    <col min="2310" max="2310" width="10.140625" style="43" customWidth="1"/>
    <col min="2311" max="2558" width="9.140625" style="43"/>
    <col min="2559" max="2559" width="5.140625" style="43" customWidth="1"/>
    <col min="2560" max="2560" width="4.85546875" style="43" customWidth="1"/>
    <col min="2561" max="2561" width="49.140625" style="43" customWidth="1"/>
    <col min="2562" max="2562" width="0" style="43" hidden="1" customWidth="1"/>
    <col min="2563" max="2563" width="6.7109375" style="43" customWidth="1"/>
    <col min="2564" max="2564" width="8.42578125" style="43" customWidth="1"/>
    <col min="2565" max="2565" width="9.42578125" style="43" customWidth="1"/>
    <col min="2566" max="2566" width="10.140625" style="43" customWidth="1"/>
    <col min="2567" max="2814" width="9.140625" style="43"/>
    <col min="2815" max="2815" width="5.140625" style="43" customWidth="1"/>
    <col min="2816" max="2816" width="4.85546875" style="43" customWidth="1"/>
    <col min="2817" max="2817" width="49.140625" style="43" customWidth="1"/>
    <col min="2818" max="2818" width="0" style="43" hidden="1" customWidth="1"/>
    <col min="2819" max="2819" width="6.7109375" style="43" customWidth="1"/>
    <col min="2820" max="2820" width="8.42578125" style="43" customWidth="1"/>
    <col min="2821" max="2821" width="9.42578125" style="43" customWidth="1"/>
    <col min="2822" max="2822" width="10.140625" style="43" customWidth="1"/>
    <col min="2823" max="3070" width="9.140625" style="43"/>
    <col min="3071" max="3071" width="5.140625" style="43" customWidth="1"/>
    <col min="3072" max="3072" width="4.85546875" style="43" customWidth="1"/>
    <col min="3073" max="3073" width="49.140625" style="43" customWidth="1"/>
    <col min="3074" max="3074" width="0" style="43" hidden="1" customWidth="1"/>
    <col min="3075" max="3075" width="6.7109375" style="43" customWidth="1"/>
    <col min="3076" max="3076" width="8.42578125" style="43" customWidth="1"/>
    <col min="3077" max="3077" width="9.42578125" style="43" customWidth="1"/>
    <col min="3078" max="3078" width="10.140625" style="43" customWidth="1"/>
    <col min="3079" max="3326" width="9.140625" style="43"/>
    <col min="3327" max="3327" width="5.140625" style="43" customWidth="1"/>
    <col min="3328" max="3328" width="4.85546875" style="43" customWidth="1"/>
    <col min="3329" max="3329" width="49.140625" style="43" customWidth="1"/>
    <col min="3330" max="3330" width="0" style="43" hidden="1" customWidth="1"/>
    <col min="3331" max="3331" width="6.7109375" style="43" customWidth="1"/>
    <col min="3332" max="3332" width="8.42578125" style="43" customWidth="1"/>
    <col min="3333" max="3333" width="9.42578125" style="43" customWidth="1"/>
    <col min="3334" max="3334" width="10.140625" style="43" customWidth="1"/>
    <col min="3335" max="3582" width="9.140625" style="43"/>
    <col min="3583" max="3583" width="5.140625" style="43" customWidth="1"/>
    <col min="3584" max="3584" width="4.85546875" style="43" customWidth="1"/>
    <col min="3585" max="3585" width="49.140625" style="43" customWidth="1"/>
    <col min="3586" max="3586" width="0" style="43" hidden="1" customWidth="1"/>
    <col min="3587" max="3587" width="6.7109375" style="43" customWidth="1"/>
    <col min="3588" max="3588" width="8.42578125" style="43" customWidth="1"/>
    <col min="3589" max="3589" width="9.42578125" style="43" customWidth="1"/>
    <col min="3590" max="3590" width="10.140625" style="43" customWidth="1"/>
    <col min="3591" max="3838" width="9.140625" style="43"/>
    <col min="3839" max="3839" width="5.140625" style="43" customWidth="1"/>
    <col min="3840" max="3840" width="4.85546875" style="43" customWidth="1"/>
    <col min="3841" max="3841" width="49.140625" style="43" customWidth="1"/>
    <col min="3842" max="3842" width="0" style="43" hidden="1" customWidth="1"/>
    <col min="3843" max="3843" width="6.7109375" style="43" customWidth="1"/>
    <col min="3844" max="3844" width="8.42578125" style="43" customWidth="1"/>
    <col min="3845" max="3845" width="9.42578125" style="43" customWidth="1"/>
    <col min="3846" max="3846" width="10.140625" style="43" customWidth="1"/>
    <col min="3847" max="4094" width="9.140625" style="43"/>
    <col min="4095" max="4095" width="5.140625" style="43" customWidth="1"/>
    <col min="4096" max="4096" width="4.85546875" style="43" customWidth="1"/>
    <col min="4097" max="4097" width="49.140625" style="43" customWidth="1"/>
    <col min="4098" max="4098" width="0" style="43" hidden="1" customWidth="1"/>
    <col min="4099" max="4099" width="6.7109375" style="43" customWidth="1"/>
    <col min="4100" max="4100" width="8.42578125" style="43" customWidth="1"/>
    <col min="4101" max="4101" width="9.42578125" style="43" customWidth="1"/>
    <col min="4102" max="4102" width="10.140625" style="43" customWidth="1"/>
    <col min="4103" max="4350" width="9.140625" style="43"/>
    <col min="4351" max="4351" width="5.140625" style="43" customWidth="1"/>
    <col min="4352" max="4352" width="4.85546875" style="43" customWidth="1"/>
    <col min="4353" max="4353" width="49.140625" style="43" customWidth="1"/>
    <col min="4354" max="4354" width="0" style="43" hidden="1" customWidth="1"/>
    <col min="4355" max="4355" width="6.7109375" style="43" customWidth="1"/>
    <col min="4356" max="4356" width="8.42578125" style="43" customWidth="1"/>
    <col min="4357" max="4357" width="9.42578125" style="43" customWidth="1"/>
    <col min="4358" max="4358" width="10.140625" style="43" customWidth="1"/>
    <col min="4359" max="4606" width="9.140625" style="43"/>
    <col min="4607" max="4607" width="5.140625" style="43" customWidth="1"/>
    <col min="4608" max="4608" width="4.85546875" style="43" customWidth="1"/>
    <col min="4609" max="4609" width="49.140625" style="43" customWidth="1"/>
    <col min="4610" max="4610" width="0" style="43" hidden="1" customWidth="1"/>
    <col min="4611" max="4611" width="6.7109375" style="43" customWidth="1"/>
    <col min="4612" max="4612" width="8.42578125" style="43" customWidth="1"/>
    <col min="4613" max="4613" width="9.42578125" style="43" customWidth="1"/>
    <col min="4614" max="4614" width="10.140625" style="43" customWidth="1"/>
    <col min="4615" max="4862" width="9.140625" style="43"/>
    <col min="4863" max="4863" width="5.140625" style="43" customWidth="1"/>
    <col min="4864" max="4864" width="4.85546875" style="43" customWidth="1"/>
    <col min="4865" max="4865" width="49.140625" style="43" customWidth="1"/>
    <col min="4866" max="4866" width="0" style="43" hidden="1" customWidth="1"/>
    <col min="4867" max="4867" width="6.7109375" style="43" customWidth="1"/>
    <col min="4868" max="4868" width="8.42578125" style="43" customWidth="1"/>
    <col min="4869" max="4869" width="9.42578125" style="43" customWidth="1"/>
    <col min="4870" max="4870" width="10.140625" style="43" customWidth="1"/>
    <col min="4871" max="5118" width="9.140625" style="43"/>
    <col min="5119" max="5119" width="5.140625" style="43" customWidth="1"/>
    <col min="5120" max="5120" width="4.85546875" style="43" customWidth="1"/>
    <col min="5121" max="5121" width="49.140625" style="43" customWidth="1"/>
    <col min="5122" max="5122" width="0" style="43" hidden="1" customWidth="1"/>
    <col min="5123" max="5123" width="6.7109375" style="43" customWidth="1"/>
    <col min="5124" max="5124" width="8.42578125" style="43" customWidth="1"/>
    <col min="5125" max="5125" width="9.42578125" style="43" customWidth="1"/>
    <col min="5126" max="5126" width="10.140625" style="43" customWidth="1"/>
    <col min="5127" max="5374" width="9.140625" style="43"/>
    <col min="5375" max="5375" width="5.140625" style="43" customWidth="1"/>
    <col min="5376" max="5376" width="4.85546875" style="43" customWidth="1"/>
    <col min="5377" max="5377" width="49.140625" style="43" customWidth="1"/>
    <col min="5378" max="5378" width="0" style="43" hidden="1" customWidth="1"/>
    <col min="5379" max="5379" width="6.7109375" style="43" customWidth="1"/>
    <col min="5380" max="5380" width="8.42578125" style="43" customWidth="1"/>
    <col min="5381" max="5381" width="9.42578125" style="43" customWidth="1"/>
    <col min="5382" max="5382" width="10.140625" style="43" customWidth="1"/>
    <col min="5383" max="5630" width="9.140625" style="43"/>
    <col min="5631" max="5631" width="5.140625" style="43" customWidth="1"/>
    <col min="5632" max="5632" width="4.85546875" style="43" customWidth="1"/>
    <col min="5633" max="5633" width="49.140625" style="43" customWidth="1"/>
    <col min="5634" max="5634" width="0" style="43" hidden="1" customWidth="1"/>
    <col min="5635" max="5635" width="6.7109375" style="43" customWidth="1"/>
    <col min="5636" max="5636" width="8.42578125" style="43" customWidth="1"/>
    <col min="5637" max="5637" width="9.42578125" style="43" customWidth="1"/>
    <col min="5638" max="5638" width="10.140625" style="43" customWidth="1"/>
    <col min="5639" max="5886" width="9.140625" style="43"/>
    <col min="5887" max="5887" width="5.140625" style="43" customWidth="1"/>
    <col min="5888" max="5888" width="4.85546875" style="43" customWidth="1"/>
    <col min="5889" max="5889" width="49.140625" style="43" customWidth="1"/>
    <col min="5890" max="5890" width="0" style="43" hidden="1" customWidth="1"/>
    <col min="5891" max="5891" width="6.7109375" style="43" customWidth="1"/>
    <col min="5892" max="5892" width="8.42578125" style="43" customWidth="1"/>
    <col min="5893" max="5893" width="9.42578125" style="43" customWidth="1"/>
    <col min="5894" max="5894" width="10.140625" style="43" customWidth="1"/>
    <col min="5895" max="6142" width="9.140625" style="43"/>
    <col min="6143" max="6143" width="5.140625" style="43" customWidth="1"/>
    <col min="6144" max="6144" width="4.85546875" style="43" customWidth="1"/>
    <col min="6145" max="6145" width="49.140625" style="43" customWidth="1"/>
    <col min="6146" max="6146" width="0" style="43" hidden="1" customWidth="1"/>
    <col min="6147" max="6147" width="6.7109375" style="43" customWidth="1"/>
    <col min="6148" max="6148" width="8.42578125" style="43" customWidth="1"/>
    <col min="6149" max="6149" width="9.42578125" style="43" customWidth="1"/>
    <col min="6150" max="6150" width="10.140625" style="43" customWidth="1"/>
    <col min="6151" max="6398" width="9.140625" style="43"/>
    <col min="6399" max="6399" width="5.140625" style="43" customWidth="1"/>
    <col min="6400" max="6400" width="4.85546875" style="43" customWidth="1"/>
    <col min="6401" max="6401" width="49.140625" style="43" customWidth="1"/>
    <col min="6402" max="6402" width="0" style="43" hidden="1" customWidth="1"/>
    <col min="6403" max="6403" width="6.7109375" style="43" customWidth="1"/>
    <col min="6404" max="6404" width="8.42578125" style="43" customWidth="1"/>
    <col min="6405" max="6405" width="9.42578125" style="43" customWidth="1"/>
    <col min="6406" max="6406" width="10.140625" style="43" customWidth="1"/>
    <col min="6407" max="6654" width="9.140625" style="43"/>
    <col min="6655" max="6655" width="5.140625" style="43" customWidth="1"/>
    <col min="6656" max="6656" width="4.85546875" style="43" customWidth="1"/>
    <col min="6657" max="6657" width="49.140625" style="43" customWidth="1"/>
    <col min="6658" max="6658" width="0" style="43" hidden="1" customWidth="1"/>
    <col min="6659" max="6659" width="6.7109375" style="43" customWidth="1"/>
    <col min="6660" max="6660" width="8.42578125" style="43" customWidth="1"/>
    <col min="6661" max="6661" width="9.42578125" style="43" customWidth="1"/>
    <col min="6662" max="6662" width="10.140625" style="43" customWidth="1"/>
    <col min="6663" max="6910" width="9.140625" style="43"/>
    <col min="6911" max="6911" width="5.140625" style="43" customWidth="1"/>
    <col min="6912" max="6912" width="4.85546875" style="43" customWidth="1"/>
    <col min="6913" max="6913" width="49.140625" style="43" customWidth="1"/>
    <col min="6914" max="6914" width="0" style="43" hidden="1" customWidth="1"/>
    <col min="6915" max="6915" width="6.7109375" style="43" customWidth="1"/>
    <col min="6916" max="6916" width="8.42578125" style="43" customWidth="1"/>
    <col min="6917" max="6917" width="9.42578125" style="43" customWidth="1"/>
    <col min="6918" max="6918" width="10.140625" style="43" customWidth="1"/>
    <col min="6919" max="7166" width="9.140625" style="43"/>
    <col min="7167" max="7167" width="5.140625" style="43" customWidth="1"/>
    <col min="7168" max="7168" width="4.85546875" style="43" customWidth="1"/>
    <col min="7169" max="7169" width="49.140625" style="43" customWidth="1"/>
    <col min="7170" max="7170" width="0" style="43" hidden="1" customWidth="1"/>
    <col min="7171" max="7171" width="6.7109375" style="43" customWidth="1"/>
    <col min="7172" max="7172" width="8.42578125" style="43" customWidth="1"/>
    <col min="7173" max="7173" width="9.42578125" style="43" customWidth="1"/>
    <col min="7174" max="7174" width="10.140625" style="43" customWidth="1"/>
    <col min="7175" max="7422" width="9.140625" style="43"/>
    <col min="7423" max="7423" width="5.140625" style="43" customWidth="1"/>
    <col min="7424" max="7424" width="4.85546875" style="43" customWidth="1"/>
    <col min="7425" max="7425" width="49.140625" style="43" customWidth="1"/>
    <col min="7426" max="7426" width="0" style="43" hidden="1" customWidth="1"/>
    <col min="7427" max="7427" width="6.7109375" style="43" customWidth="1"/>
    <col min="7428" max="7428" width="8.42578125" style="43" customWidth="1"/>
    <col min="7429" max="7429" width="9.42578125" style="43" customWidth="1"/>
    <col min="7430" max="7430" width="10.140625" style="43" customWidth="1"/>
    <col min="7431" max="7678" width="9.140625" style="43"/>
    <col min="7679" max="7679" width="5.140625" style="43" customWidth="1"/>
    <col min="7680" max="7680" width="4.85546875" style="43" customWidth="1"/>
    <col min="7681" max="7681" width="49.140625" style="43" customWidth="1"/>
    <col min="7682" max="7682" width="0" style="43" hidden="1" customWidth="1"/>
    <col min="7683" max="7683" width="6.7109375" style="43" customWidth="1"/>
    <col min="7684" max="7684" width="8.42578125" style="43" customWidth="1"/>
    <col min="7685" max="7685" width="9.42578125" style="43" customWidth="1"/>
    <col min="7686" max="7686" width="10.140625" style="43" customWidth="1"/>
    <col min="7687" max="7934" width="9.140625" style="43"/>
    <col min="7935" max="7935" width="5.140625" style="43" customWidth="1"/>
    <col min="7936" max="7936" width="4.85546875" style="43" customWidth="1"/>
    <col min="7937" max="7937" width="49.140625" style="43" customWidth="1"/>
    <col min="7938" max="7938" width="0" style="43" hidden="1" customWidth="1"/>
    <col min="7939" max="7939" width="6.7109375" style="43" customWidth="1"/>
    <col min="7940" max="7940" width="8.42578125" style="43" customWidth="1"/>
    <col min="7941" max="7941" width="9.42578125" style="43" customWidth="1"/>
    <col min="7942" max="7942" width="10.140625" style="43" customWidth="1"/>
    <col min="7943" max="8190" width="9.140625" style="43"/>
    <col min="8191" max="8191" width="5.140625" style="43" customWidth="1"/>
    <col min="8192" max="8192" width="4.85546875" style="43" customWidth="1"/>
    <col min="8193" max="8193" width="49.140625" style="43" customWidth="1"/>
    <col min="8194" max="8194" width="0" style="43" hidden="1" customWidth="1"/>
    <col min="8195" max="8195" width="6.7109375" style="43" customWidth="1"/>
    <col min="8196" max="8196" width="8.42578125" style="43" customWidth="1"/>
    <col min="8197" max="8197" width="9.42578125" style="43" customWidth="1"/>
    <col min="8198" max="8198" width="10.140625" style="43" customWidth="1"/>
    <col min="8199" max="8446" width="9.140625" style="43"/>
    <col min="8447" max="8447" width="5.140625" style="43" customWidth="1"/>
    <col min="8448" max="8448" width="4.85546875" style="43" customWidth="1"/>
    <col min="8449" max="8449" width="49.140625" style="43" customWidth="1"/>
    <col min="8450" max="8450" width="0" style="43" hidden="1" customWidth="1"/>
    <col min="8451" max="8451" width="6.7109375" style="43" customWidth="1"/>
    <col min="8452" max="8452" width="8.42578125" style="43" customWidth="1"/>
    <col min="8453" max="8453" width="9.42578125" style="43" customWidth="1"/>
    <col min="8454" max="8454" width="10.140625" style="43" customWidth="1"/>
    <col min="8455" max="8702" width="9.140625" style="43"/>
    <col min="8703" max="8703" width="5.140625" style="43" customWidth="1"/>
    <col min="8704" max="8704" width="4.85546875" style="43" customWidth="1"/>
    <col min="8705" max="8705" width="49.140625" style="43" customWidth="1"/>
    <col min="8706" max="8706" width="0" style="43" hidden="1" customWidth="1"/>
    <col min="8707" max="8707" width="6.7109375" style="43" customWidth="1"/>
    <col min="8708" max="8708" width="8.42578125" style="43" customWidth="1"/>
    <col min="8709" max="8709" width="9.42578125" style="43" customWidth="1"/>
    <col min="8710" max="8710" width="10.140625" style="43" customWidth="1"/>
    <col min="8711" max="8958" width="9.140625" style="43"/>
    <col min="8959" max="8959" width="5.140625" style="43" customWidth="1"/>
    <col min="8960" max="8960" width="4.85546875" style="43" customWidth="1"/>
    <col min="8961" max="8961" width="49.140625" style="43" customWidth="1"/>
    <col min="8962" max="8962" width="0" style="43" hidden="1" customWidth="1"/>
    <col min="8963" max="8963" width="6.7109375" style="43" customWidth="1"/>
    <col min="8964" max="8964" width="8.42578125" style="43" customWidth="1"/>
    <col min="8965" max="8965" width="9.42578125" style="43" customWidth="1"/>
    <col min="8966" max="8966" width="10.140625" style="43" customWidth="1"/>
    <col min="8967" max="9214" width="9.140625" style="43"/>
    <col min="9215" max="9215" width="5.140625" style="43" customWidth="1"/>
    <col min="9216" max="9216" width="4.85546875" style="43" customWidth="1"/>
    <col min="9217" max="9217" width="49.140625" style="43" customWidth="1"/>
    <col min="9218" max="9218" width="0" style="43" hidden="1" customWidth="1"/>
    <col min="9219" max="9219" width="6.7109375" style="43" customWidth="1"/>
    <col min="9220" max="9220" width="8.42578125" style="43" customWidth="1"/>
    <col min="9221" max="9221" width="9.42578125" style="43" customWidth="1"/>
    <col min="9222" max="9222" width="10.140625" style="43" customWidth="1"/>
    <col min="9223" max="9470" width="9.140625" style="43"/>
    <col min="9471" max="9471" width="5.140625" style="43" customWidth="1"/>
    <col min="9472" max="9472" width="4.85546875" style="43" customWidth="1"/>
    <col min="9473" max="9473" width="49.140625" style="43" customWidth="1"/>
    <col min="9474" max="9474" width="0" style="43" hidden="1" customWidth="1"/>
    <col min="9475" max="9475" width="6.7109375" style="43" customWidth="1"/>
    <col min="9476" max="9476" width="8.42578125" style="43" customWidth="1"/>
    <col min="9477" max="9477" width="9.42578125" style="43" customWidth="1"/>
    <col min="9478" max="9478" width="10.140625" style="43" customWidth="1"/>
    <col min="9479" max="9726" width="9.140625" style="43"/>
    <col min="9727" max="9727" width="5.140625" style="43" customWidth="1"/>
    <col min="9728" max="9728" width="4.85546875" style="43" customWidth="1"/>
    <col min="9729" max="9729" width="49.140625" style="43" customWidth="1"/>
    <col min="9730" max="9730" width="0" style="43" hidden="1" customWidth="1"/>
    <col min="9731" max="9731" width="6.7109375" style="43" customWidth="1"/>
    <col min="9732" max="9732" width="8.42578125" style="43" customWidth="1"/>
    <col min="9733" max="9733" width="9.42578125" style="43" customWidth="1"/>
    <col min="9734" max="9734" width="10.140625" style="43" customWidth="1"/>
    <col min="9735" max="9982" width="9.140625" style="43"/>
    <col min="9983" max="9983" width="5.140625" style="43" customWidth="1"/>
    <col min="9984" max="9984" width="4.85546875" style="43" customWidth="1"/>
    <col min="9985" max="9985" width="49.140625" style="43" customWidth="1"/>
    <col min="9986" max="9986" width="0" style="43" hidden="1" customWidth="1"/>
    <col min="9987" max="9987" width="6.7109375" style="43" customWidth="1"/>
    <col min="9988" max="9988" width="8.42578125" style="43" customWidth="1"/>
    <col min="9989" max="9989" width="9.42578125" style="43" customWidth="1"/>
    <col min="9990" max="9990" width="10.140625" style="43" customWidth="1"/>
    <col min="9991" max="10238" width="9.140625" style="43"/>
    <col min="10239" max="10239" width="5.140625" style="43" customWidth="1"/>
    <col min="10240" max="10240" width="4.85546875" style="43" customWidth="1"/>
    <col min="10241" max="10241" width="49.140625" style="43" customWidth="1"/>
    <col min="10242" max="10242" width="0" style="43" hidden="1" customWidth="1"/>
    <col min="10243" max="10243" width="6.7109375" style="43" customWidth="1"/>
    <col min="10244" max="10244" width="8.42578125" style="43" customWidth="1"/>
    <col min="10245" max="10245" width="9.42578125" style="43" customWidth="1"/>
    <col min="10246" max="10246" width="10.140625" style="43" customWidth="1"/>
    <col min="10247" max="10494" width="9.140625" style="43"/>
    <col min="10495" max="10495" width="5.140625" style="43" customWidth="1"/>
    <col min="10496" max="10496" width="4.85546875" style="43" customWidth="1"/>
    <col min="10497" max="10497" width="49.140625" style="43" customWidth="1"/>
    <col min="10498" max="10498" width="0" style="43" hidden="1" customWidth="1"/>
    <col min="10499" max="10499" width="6.7109375" style="43" customWidth="1"/>
    <col min="10500" max="10500" width="8.42578125" style="43" customWidth="1"/>
    <col min="10501" max="10501" width="9.42578125" style="43" customWidth="1"/>
    <col min="10502" max="10502" width="10.140625" style="43" customWidth="1"/>
    <col min="10503" max="10750" width="9.140625" style="43"/>
    <col min="10751" max="10751" width="5.140625" style="43" customWidth="1"/>
    <col min="10752" max="10752" width="4.85546875" style="43" customWidth="1"/>
    <col min="10753" max="10753" width="49.140625" style="43" customWidth="1"/>
    <col min="10754" max="10754" width="0" style="43" hidden="1" customWidth="1"/>
    <col min="10755" max="10755" width="6.7109375" style="43" customWidth="1"/>
    <col min="10756" max="10756" width="8.42578125" style="43" customWidth="1"/>
    <col min="10757" max="10757" width="9.42578125" style="43" customWidth="1"/>
    <col min="10758" max="10758" width="10.140625" style="43" customWidth="1"/>
    <col min="10759" max="11006" width="9.140625" style="43"/>
    <col min="11007" max="11007" width="5.140625" style="43" customWidth="1"/>
    <col min="11008" max="11008" width="4.85546875" style="43" customWidth="1"/>
    <col min="11009" max="11009" width="49.140625" style="43" customWidth="1"/>
    <col min="11010" max="11010" width="0" style="43" hidden="1" customWidth="1"/>
    <col min="11011" max="11011" width="6.7109375" style="43" customWidth="1"/>
    <col min="11012" max="11012" width="8.42578125" style="43" customWidth="1"/>
    <col min="11013" max="11013" width="9.42578125" style="43" customWidth="1"/>
    <col min="11014" max="11014" width="10.140625" style="43" customWidth="1"/>
    <col min="11015" max="11262" width="9.140625" style="43"/>
    <col min="11263" max="11263" width="5.140625" style="43" customWidth="1"/>
    <col min="11264" max="11264" width="4.85546875" style="43" customWidth="1"/>
    <col min="11265" max="11265" width="49.140625" style="43" customWidth="1"/>
    <col min="11266" max="11266" width="0" style="43" hidden="1" customWidth="1"/>
    <col min="11267" max="11267" width="6.7109375" style="43" customWidth="1"/>
    <col min="11268" max="11268" width="8.42578125" style="43" customWidth="1"/>
    <col min="11269" max="11269" width="9.42578125" style="43" customWidth="1"/>
    <col min="11270" max="11270" width="10.140625" style="43" customWidth="1"/>
    <col min="11271" max="11518" width="9.140625" style="43"/>
    <col min="11519" max="11519" width="5.140625" style="43" customWidth="1"/>
    <col min="11520" max="11520" width="4.85546875" style="43" customWidth="1"/>
    <col min="11521" max="11521" width="49.140625" style="43" customWidth="1"/>
    <col min="11522" max="11522" width="0" style="43" hidden="1" customWidth="1"/>
    <col min="11523" max="11523" width="6.7109375" style="43" customWidth="1"/>
    <col min="11524" max="11524" width="8.42578125" style="43" customWidth="1"/>
    <col min="11525" max="11525" width="9.42578125" style="43" customWidth="1"/>
    <col min="11526" max="11526" width="10.140625" style="43" customWidth="1"/>
    <col min="11527" max="11774" width="9.140625" style="43"/>
    <col min="11775" max="11775" width="5.140625" style="43" customWidth="1"/>
    <col min="11776" max="11776" width="4.85546875" style="43" customWidth="1"/>
    <col min="11777" max="11777" width="49.140625" style="43" customWidth="1"/>
    <col min="11778" max="11778" width="0" style="43" hidden="1" customWidth="1"/>
    <col min="11779" max="11779" width="6.7109375" style="43" customWidth="1"/>
    <col min="11780" max="11780" width="8.42578125" style="43" customWidth="1"/>
    <col min="11781" max="11781" width="9.42578125" style="43" customWidth="1"/>
    <col min="11782" max="11782" width="10.140625" style="43" customWidth="1"/>
    <col min="11783" max="12030" width="9.140625" style="43"/>
    <col min="12031" max="12031" width="5.140625" style="43" customWidth="1"/>
    <col min="12032" max="12032" width="4.85546875" style="43" customWidth="1"/>
    <col min="12033" max="12033" width="49.140625" style="43" customWidth="1"/>
    <col min="12034" max="12034" width="0" style="43" hidden="1" customWidth="1"/>
    <col min="12035" max="12035" width="6.7109375" style="43" customWidth="1"/>
    <col min="12036" max="12036" width="8.42578125" style="43" customWidth="1"/>
    <col min="12037" max="12037" width="9.42578125" style="43" customWidth="1"/>
    <col min="12038" max="12038" width="10.140625" style="43" customWidth="1"/>
    <col min="12039" max="12286" width="9.140625" style="43"/>
    <col min="12287" max="12287" width="5.140625" style="43" customWidth="1"/>
    <col min="12288" max="12288" width="4.85546875" style="43" customWidth="1"/>
    <col min="12289" max="12289" width="49.140625" style="43" customWidth="1"/>
    <col min="12290" max="12290" width="0" style="43" hidden="1" customWidth="1"/>
    <col min="12291" max="12291" width="6.7109375" style="43" customWidth="1"/>
    <col min="12292" max="12292" width="8.42578125" style="43" customWidth="1"/>
    <col min="12293" max="12293" width="9.42578125" style="43" customWidth="1"/>
    <col min="12294" max="12294" width="10.140625" style="43" customWidth="1"/>
    <col min="12295" max="12542" width="9.140625" style="43"/>
    <col min="12543" max="12543" width="5.140625" style="43" customWidth="1"/>
    <col min="12544" max="12544" width="4.85546875" style="43" customWidth="1"/>
    <col min="12545" max="12545" width="49.140625" style="43" customWidth="1"/>
    <col min="12546" max="12546" width="0" style="43" hidden="1" customWidth="1"/>
    <col min="12547" max="12547" width="6.7109375" style="43" customWidth="1"/>
    <col min="12548" max="12548" width="8.42578125" style="43" customWidth="1"/>
    <col min="12549" max="12549" width="9.42578125" style="43" customWidth="1"/>
    <col min="12550" max="12550" width="10.140625" style="43" customWidth="1"/>
    <col min="12551" max="12798" width="9.140625" style="43"/>
    <col min="12799" max="12799" width="5.140625" style="43" customWidth="1"/>
    <col min="12800" max="12800" width="4.85546875" style="43" customWidth="1"/>
    <col min="12801" max="12801" width="49.140625" style="43" customWidth="1"/>
    <col min="12802" max="12802" width="0" style="43" hidden="1" customWidth="1"/>
    <col min="12803" max="12803" width="6.7109375" style="43" customWidth="1"/>
    <col min="12804" max="12804" width="8.42578125" style="43" customWidth="1"/>
    <col min="12805" max="12805" width="9.42578125" style="43" customWidth="1"/>
    <col min="12806" max="12806" width="10.140625" style="43" customWidth="1"/>
    <col min="12807" max="13054" width="9.140625" style="43"/>
    <col min="13055" max="13055" width="5.140625" style="43" customWidth="1"/>
    <col min="13056" max="13056" width="4.85546875" style="43" customWidth="1"/>
    <col min="13057" max="13057" width="49.140625" style="43" customWidth="1"/>
    <col min="13058" max="13058" width="0" style="43" hidden="1" customWidth="1"/>
    <col min="13059" max="13059" width="6.7109375" style="43" customWidth="1"/>
    <col min="13060" max="13060" width="8.42578125" style="43" customWidth="1"/>
    <col min="13061" max="13061" width="9.42578125" style="43" customWidth="1"/>
    <col min="13062" max="13062" width="10.140625" style="43" customWidth="1"/>
    <col min="13063" max="13310" width="9.140625" style="43"/>
    <col min="13311" max="13311" width="5.140625" style="43" customWidth="1"/>
    <col min="13312" max="13312" width="4.85546875" style="43" customWidth="1"/>
    <col min="13313" max="13313" width="49.140625" style="43" customWidth="1"/>
    <col min="13314" max="13314" width="0" style="43" hidden="1" customWidth="1"/>
    <col min="13315" max="13315" width="6.7109375" style="43" customWidth="1"/>
    <col min="13316" max="13316" width="8.42578125" style="43" customWidth="1"/>
    <col min="13317" max="13317" width="9.42578125" style="43" customWidth="1"/>
    <col min="13318" max="13318" width="10.140625" style="43" customWidth="1"/>
    <col min="13319" max="13566" width="9.140625" style="43"/>
    <col min="13567" max="13567" width="5.140625" style="43" customWidth="1"/>
    <col min="13568" max="13568" width="4.85546875" style="43" customWidth="1"/>
    <col min="13569" max="13569" width="49.140625" style="43" customWidth="1"/>
    <col min="13570" max="13570" width="0" style="43" hidden="1" customWidth="1"/>
    <col min="13571" max="13571" width="6.7109375" style="43" customWidth="1"/>
    <col min="13572" max="13572" width="8.42578125" style="43" customWidth="1"/>
    <col min="13573" max="13573" width="9.42578125" style="43" customWidth="1"/>
    <col min="13574" max="13574" width="10.140625" style="43" customWidth="1"/>
    <col min="13575" max="13822" width="9.140625" style="43"/>
    <col min="13823" max="13823" width="5.140625" style="43" customWidth="1"/>
    <col min="13824" max="13824" width="4.85546875" style="43" customWidth="1"/>
    <col min="13825" max="13825" width="49.140625" style="43" customWidth="1"/>
    <col min="13826" max="13826" width="0" style="43" hidden="1" customWidth="1"/>
    <col min="13827" max="13827" width="6.7109375" style="43" customWidth="1"/>
    <col min="13828" max="13828" width="8.42578125" style="43" customWidth="1"/>
    <col min="13829" max="13829" width="9.42578125" style="43" customWidth="1"/>
    <col min="13830" max="13830" width="10.140625" style="43" customWidth="1"/>
    <col min="13831" max="14078" width="9.140625" style="43"/>
    <col min="14079" max="14079" width="5.140625" style="43" customWidth="1"/>
    <col min="14080" max="14080" width="4.85546875" style="43" customWidth="1"/>
    <col min="14081" max="14081" width="49.140625" style="43" customWidth="1"/>
    <col min="14082" max="14082" width="0" style="43" hidden="1" customWidth="1"/>
    <col min="14083" max="14083" width="6.7109375" style="43" customWidth="1"/>
    <col min="14084" max="14084" width="8.42578125" style="43" customWidth="1"/>
    <col min="14085" max="14085" width="9.42578125" style="43" customWidth="1"/>
    <col min="14086" max="14086" width="10.140625" style="43" customWidth="1"/>
    <col min="14087" max="14334" width="9.140625" style="43"/>
    <col min="14335" max="14335" width="5.140625" style="43" customWidth="1"/>
    <col min="14336" max="14336" width="4.85546875" style="43" customWidth="1"/>
    <col min="14337" max="14337" width="49.140625" style="43" customWidth="1"/>
    <col min="14338" max="14338" width="0" style="43" hidden="1" customWidth="1"/>
    <col min="14339" max="14339" width="6.7109375" style="43" customWidth="1"/>
    <col min="14340" max="14340" width="8.42578125" style="43" customWidth="1"/>
    <col min="14341" max="14341" width="9.42578125" style="43" customWidth="1"/>
    <col min="14342" max="14342" width="10.140625" style="43" customWidth="1"/>
    <col min="14343" max="14590" width="9.140625" style="43"/>
    <col min="14591" max="14591" width="5.140625" style="43" customWidth="1"/>
    <col min="14592" max="14592" width="4.85546875" style="43" customWidth="1"/>
    <col min="14593" max="14593" width="49.140625" style="43" customWidth="1"/>
    <col min="14594" max="14594" width="0" style="43" hidden="1" customWidth="1"/>
    <col min="14595" max="14595" width="6.7109375" style="43" customWidth="1"/>
    <col min="14596" max="14596" width="8.42578125" style="43" customWidth="1"/>
    <col min="14597" max="14597" width="9.42578125" style="43" customWidth="1"/>
    <col min="14598" max="14598" width="10.140625" style="43" customWidth="1"/>
    <col min="14599" max="14846" width="9.140625" style="43"/>
    <col min="14847" max="14847" width="5.140625" style="43" customWidth="1"/>
    <col min="14848" max="14848" width="4.85546875" style="43" customWidth="1"/>
    <col min="14849" max="14849" width="49.140625" style="43" customWidth="1"/>
    <col min="14850" max="14850" width="0" style="43" hidden="1" customWidth="1"/>
    <col min="14851" max="14851" width="6.7109375" style="43" customWidth="1"/>
    <col min="14852" max="14852" width="8.42578125" style="43" customWidth="1"/>
    <col min="14853" max="14853" width="9.42578125" style="43" customWidth="1"/>
    <col min="14854" max="14854" width="10.140625" style="43" customWidth="1"/>
    <col min="14855" max="15102" width="9.140625" style="43"/>
    <col min="15103" max="15103" width="5.140625" style="43" customWidth="1"/>
    <col min="15104" max="15104" width="4.85546875" style="43" customWidth="1"/>
    <col min="15105" max="15105" width="49.140625" style="43" customWidth="1"/>
    <col min="15106" max="15106" width="0" style="43" hidden="1" customWidth="1"/>
    <col min="15107" max="15107" width="6.7109375" style="43" customWidth="1"/>
    <col min="15108" max="15108" width="8.42578125" style="43" customWidth="1"/>
    <col min="15109" max="15109" width="9.42578125" style="43" customWidth="1"/>
    <col min="15110" max="15110" width="10.140625" style="43" customWidth="1"/>
    <col min="15111" max="15358" width="9.140625" style="43"/>
    <col min="15359" max="15359" width="5.140625" style="43" customWidth="1"/>
    <col min="15360" max="15360" width="4.85546875" style="43" customWidth="1"/>
    <col min="15361" max="15361" width="49.140625" style="43" customWidth="1"/>
    <col min="15362" max="15362" width="0" style="43" hidden="1" customWidth="1"/>
    <col min="15363" max="15363" width="6.7109375" style="43" customWidth="1"/>
    <col min="15364" max="15364" width="8.42578125" style="43" customWidth="1"/>
    <col min="15365" max="15365" width="9.42578125" style="43" customWidth="1"/>
    <col min="15366" max="15366" width="10.140625" style="43" customWidth="1"/>
    <col min="15367" max="15614" width="9.140625" style="43"/>
    <col min="15615" max="15615" width="5.140625" style="43" customWidth="1"/>
    <col min="15616" max="15616" width="4.85546875" style="43" customWidth="1"/>
    <col min="15617" max="15617" width="49.140625" style="43" customWidth="1"/>
    <col min="15618" max="15618" width="0" style="43" hidden="1" customWidth="1"/>
    <col min="15619" max="15619" width="6.7109375" style="43" customWidth="1"/>
    <col min="15620" max="15620" width="8.42578125" style="43" customWidth="1"/>
    <col min="15621" max="15621" width="9.42578125" style="43" customWidth="1"/>
    <col min="15622" max="15622" width="10.140625" style="43" customWidth="1"/>
    <col min="15623" max="15870" width="9.140625" style="43"/>
    <col min="15871" max="15871" width="5.140625" style="43" customWidth="1"/>
    <col min="15872" max="15872" width="4.85546875" style="43" customWidth="1"/>
    <col min="15873" max="15873" width="49.140625" style="43" customWidth="1"/>
    <col min="15874" max="15874" width="0" style="43" hidden="1" customWidth="1"/>
    <col min="15875" max="15875" width="6.7109375" style="43" customWidth="1"/>
    <col min="15876" max="15876" width="8.42578125" style="43" customWidth="1"/>
    <col min="15877" max="15877" width="9.42578125" style="43" customWidth="1"/>
    <col min="15878" max="15878" width="10.140625" style="43" customWidth="1"/>
    <col min="15879" max="16126" width="9.140625" style="43"/>
    <col min="16127" max="16127" width="5.140625" style="43" customWidth="1"/>
    <col min="16128" max="16128" width="4.85546875" style="43" customWidth="1"/>
    <col min="16129" max="16129" width="49.140625" style="43" customWidth="1"/>
    <col min="16130" max="16130" width="0" style="43" hidden="1" customWidth="1"/>
    <col min="16131" max="16131" width="6.7109375" style="43" customWidth="1"/>
    <col min="16132" max="16132" width="8.42578125" style="43" customWidth="1"/>
    <col min="16133" max="16133" width="9.42578125" style="43" customWidth="1"/>
    <col min="16134" max="16134" width="10.140625" style="43" customWidth="1"/>
    <col min="16135" max="16384" width="9.140625" style="43"/>
  </cols>
  <sheetData>
    <row r="1" spans="1:8" ht="15">
      <c r="A1" s="738" t="s">
        <v>513</v>
      </c>
      <c r="B1" s="738"/>
      <c r="C1" s="738"/>
      <c r="D1" s="738"/>
      <c r="E1" s="738"/>
      <c r="F1" s="738"/>
      <c r="G1" s="738"/>
      <c r="H1" s="568"/>
    </row>
    <row r="2" spans="1:8" ht="15">
      <c r="A2" s="738" t="s">
        <v>76</v>
      </c>
      <c r="B2" s="568"/>
      <c r="C2" s="568"/>
      <c r="D2" s="568"/>
      <c r="E2" s="568"/>
      <c r="F2" s="568"/>
      <c r="G2" s="568"/>
      <c r="H2" s="568"/>
    </row>
    <row r="3" spans="1:8" ht="15">
      <c r="A3" s="738" t="s">
        <v>77</v>
      </c>
      <c r="B3" s="568"/>
      <c r="C3" s="568"/>
      <c r="D3" s="568"/>
      <c r="E3" s="568"/>
      <c r="F3" s="568"/>
      <c r="G3" s="568"/>
      <c r="H3" s="568"/>
    </row>
    <row r="4" spans="1:8" ht="15">
      <c r="A4" s="738" t="s">
        <v>514</v>
      </c>
      <c r="B4" s="568"/>
      <c r="C4" s="568"/>
      <c r="D4" s="568"/>
      <c r="E4" s="568"/>
      <c r="F4" s="568"/>
      <c r="G4" s="568"/>
      <c r="H4" s="568"/>
    </row>
    <row r="5" spans="1:8">
      <c r="A5" s="74" t="s">
        <v>78</v>
      </c>
      <c r="B5" s="739" t="s">
        <v>491</v>
      </c>
      <c r="C5" s="739"/>
      <c r="D5" s="739"/>
      <c r="E5" s="739"/>
      <c r="F5" s="739"/>
      <c r="G5" s="739"/>
      <c r="H5" s="739"/>
    </row>
    <row r="6" spans="1:8" ht="15.75" thickBot="1">
      <c r="A6" s="41"/>
      <c r="B6" s="41"/>
      <c r="C6" s="41"/>
      <c r="D6" s="41"/>
      <c r="F6"/>
      <c r="G6" s="45"/>
      <c r="H6" s="45" t="s">
        <v>13</v>
      </c>
    </row>
    <row r="7" spans="1:8" ht="15">
      <c r="B7" s="74" t="s">
        <v>14</v>
      </c>
      <c r="C7" s="74"/>
      <c r="D7" s="74"/>
      <c r="E7" s="75"/>
      <c r="F7"/>
      <c r="G7" s="45"/>
      <c r="H7" s="13">
        <v>2023</v>
      </c>
    </row>
    <row r="8" spans="1:8" ht="15.75" thickBot="1">
      <c r="B8" s="74" t="s">
        <v>79</v>
      </c>
      <c r="C8" s="74"/>
      <c r="D8" s="74"/>
      <c r="E8" s="74"/>
      <c r="F8"/>
      <c r="G8" s="45"/>
      <c r="H8" s="14" t="s">
        <v>488</v>
      </c>
    </row>
    <row r="9" spans="1:8" ht="15.75" thickBot="1">
      <c r="B9" s="74" t="s">
        <v>17</v>
      </c>
      <c r="C9" s="74"/>
      <c r="D9" s="74"/>
      <c r="E9" s="75"/>
      <c r="F9"/>
      <c r="G9" s="45"/>
      <c r="H9" s="47">
        <v>2</v>
      </c>
    </row>
    <row r="10" spans="1:8" ht="15.75" thickBot="1">
      <c r="B10" s="74" t="s">
        <v>19</v>
      </c>
      <c r="C10" s="74"/>
      <c r="D10" s="74"/>
      <c r="E10" s="75"/>
      <c r="F10"/>
      <c r="G10" s="45"/>
      <c r="H10" s="47">
        <v>261</v>
      </c>
    </row>
    <row r="11" spans="1:8" ht="15.75" thickBot="1">
      <c r="B11" s="74" t="s">
        <v>18</v>
      </c>
      <c r="C11" s="74"/>
      <c r="D11" s="74"/>
      <c r="E11" s="75"/>
      <c r="F11"/>
      <c r="G11" s="45"/>
      <c r="H11" s="47">
        <v>7357</v>
      </c>
    </row>
    <row r="12" spans="1:8" ht="15.75" thickBot="1">
      <c r="B12" s="74" t="s">
        <v>20</v>
      </c>
      <c r="C12" s="74"/>
      <c r="D12" s="74"/>
      <c r="E12" s="75"/>
      <c r="F12"/>
      <c r="G12" s="45"/>
      <c r="H12" s="48" t="s">
        <v>21</v>
      </c>
    </row>
    <row r="13" spans="1:8" ht="15.75" thickBot="1">
      <c r="B13" s="74" t="s">
        <v>22</v>
      </c>
      <c r="C13" s="74"/>
      <c r="D13" s="74"/>
      <c r="E13" s="75"/>
      <c r="F13"/>
      <c r="G13" s="45"/>
      <c r="H13" s="72" t="s">
        <v>74</v>
      </c>
    </row>
    <row r="14" spans="1:8" ht="13.5" thickBot="1">
      <c r="B14" s="74" t="s">
        <v>80</v>
      </c>
      <c r="C14" s="74"/>
      <c r="D14" s="74"/>
      <c r="E14" s="74"/>
      <c r="F14" s="74"/>
      <c r="G14" s="76"/>
      <c r="H14" s="71">
        <v>169</v>
      </c>
    </row>
    <row r="15" spans="1:8">
      <c r="A15" s="45"/>
      <c r="B15" s="45"/>
      <c r="C15" s="45"/>
      <c r="D15" s="45"/>
      <c r="E15" s="45"/>
      <c r="F15" s="45"/>
      <c r="G15" s="45"/>
      <c r="H15" s="45"/>
    </row>
    <row r="16" spans="1:8">
      <c r="B16" s="740" t="s">
        <v>81</v>
      </c>
      <c r="C16" s="742" t="s">
        <v>23</v>
      </c>
      <c r="D16" s="743"/>
      <c r="E16" s="746" t="s">
        <v>60</v>
      </c>
      <c r="F16" s="746" t="s">
        <v>82</v>
      </c>
      <c r="G16" s="77" t="s">
        <v>83</v>
      </c>
      <c r="H16" s="78" t="s">
        <v>84</v>
      </c>
    </row>
    <row r="17" spans="2:10">
      <c r="B17" s="741"/>
      <c r="C17" s="744"/>
      <c r="D17" s="745"/>
      <c r="E17" s="747"/>
      <c r="F17" s="747"/>
      <c r="G17" s="79" t="s">
        <v>85</v>
      </c>
      <c r="H17" s="80" t="s">
        <v>45</v>
      </c>
    </row>
    <row r="18" spans="2:10">
      <c r="B18" s="82">
        <v>1</v>
      </c>
      <c r="C18" s="94" t="s">
        <v>690</v>
      </c>
      <c r="D18" s="95"/>
      <c r="E18" s="96" t="s">
        <v>486</v>
      </c>
      <c r="F18" s="93">
        <v>1</v>
      </c>
      <c r="G18" s="93">
        <v>397000</v>
      </c>
      <c r="H18" s="90">
        <f>F18*G18/1000</f>
        <v>397</v>
      </c>
    </row>
    <row r="19" spans="2:10" ht="15.75">
      <c r="B19" s="101"/>
      <c r="C19" s="102" t="s">
        <v>46</v>
      </c>
      <c r="D19" s="103"/>
      <c r="E19" s="58"/>
      <c r="F19" s="82"/>
      <c r="G19" s="93"/>
      <c r="H19" s="104">
        <f>SUM(H18:H18)</f>
        <v>397</v>
      </c>
      <c r="J19" s="105"/>
    </row>
    <row r="20" spans="2:10" ht="15.75">
      <c r="B20" s="81"/>
      <c r="C20" s="106"/>
      <c r="F20" s="81"/>
      <c r="G20" s="107"/>
      <c r="H20" s="108"/>
      <c r="J20" s="105"/>
    </row>
    <row r="21" spans="2:10" ht="15.75">
      <c r="B21" s="81"/>
      <c r="C21" s="106"/>
      <c r="F21" s="81"/>
      <c r="G21" s="107"/>
      <c r="H21" s="108"/>
      <c r="J21" s="105"/>
    </row>
    <row r="22" spans="2:10">
      <c r="C22" s="84"/>
      <c r="H22" s="85"/>
    </row>
    <row r="23" spans="2:10" ht="15">
      <c r="B23" s="4" t="s">
        <v>409</v>
      </c>
      <c r="C23" s="5"/>
      <c r="D23" s="5"/>
      <c r="E23" s="5"/>
      <c r="F23" s="5"/>
      <c r="G23" s="5"/>
      <c r="H23"/>
    </row>
    <row r="24" spans="2:10" ht="15">
      <c r="B24" s="4" t="s">
        <v>6</v>
      </c>
      <c r="C24" s="5"/>
      <c r="D24" s="5"/>
      <c r="E24" s="5"/>
      <c r="F24" s="483"/>
      <c r="G24" s="484"/>
      <c r="H24" s="484"/>
      <c r="I24" s="484"/>
    </row>
    <row r="25" spans="2:10" ht="15">
      <c r="B25" s="4"/>
      <c r="C25" s="5"/>
      <c r="D25" s="5"/>
      <c r="E25" s="5"/>
      <c r="F25" s="5"/>
      <c r="G25" s="5"/>
      <c r="H25"/>
    </row>
    <row r="26" spans="2:10" ht="15">
      <c r="B26" s="4" t="s">
        <v>29</v>
      </c>
      <c r="C26" s="5"/>
      <c r="D26" s="5"/>
      <c r="E26" s="5"/>
      <c r="F26" s="5"/>
      <c r="G26" s="5"/>
      <c r="H26"/>
    </row>
    <row r="27" spans="2:10" ht="15">
      <c r="B27" s="4" t="s">
        <v>8</v>
      </c>
      <c r="C27" s="5"/>
      <c r="D27" s="5"/>
      <c r="E27" s="5"/>
      <c r="F27" s="5"/>
      <c r="G27" s="5"/>
      <c r="H27"/>
    </row>
    <row r="28" spans="2:10">
      <c r="C28" s="86"/>
      <c r="D28" s="86"/>
      <c r="E28" s="86"/>
      <c r="F28" s="86"/>
      <c r="G28" s="84"/>
      <c r="H28" s="84"/>
    </row>
    <row r="29" spans="2:10">
      <c r="B29" s="86"/>
      <c r="C29" s="86"/>
      <c r="D29" s="86"/>
      <c r="E29" s="86"/>
      <c r="F29" s="86"/>
      <c r="G29" s="737"/>
      <c r="H29" s="737"/>
    </row>
    <row r="30" spans="2:10">
      <c r="B30" s="86"/>
      <c r="D30" s="86"/>
      <c r="E30" s="86"/>
      <c r="F30" s="86"/>
      <c r="G30" s="86"/>
      <c r="H30" s="86"/>
    </row>
    <row r="31" spans="2:10">
      <c r="B31" s="86"/>
      <c r="D31" s="86"/>
      <c r="E31" s="86"/>
      <c r="F31" s="86"/>
      <c r="G31" s="86"/>
      <c r="H31" s="86"/>
    </row>
    <row r="32" spans="2:10">
      <c r="C32" s="41"/>
    </row>
    <row r="34" spans="1:2">
      <c r="B34" s="41"/>
    </row>
    <row r="36" spans="1:2">
      <c r="A36" s="41"/>
    </row>
    <row r="37" spans="1:2">
      <c r="A37" s="41"/>
    </row>
    <row r="38" spans="1:2">
      <c r="A38" s="41"/>
    </row>
    <row r="39" spans="1:2">
      <c r="A39" s="41"/>
    </row>
  </sheetData>
  <mergeCells count="10">
    <mergeCell ref="G29:H29"/>
    <mergeCell ref="A1:H1"/>
    <mergeCell ref="A2:H2"/>
    <mergeCell ref="A3:H3"/>
    <mergeCell ref="A4:H4"/>
    <mergeCell ref="B5:H5"/>
    <mergeCell ref="B16:B17"/>
    <mergeCell ref="C16:D17"/>
    <mergeCell ref="E16:E17"/>
    <mergeCell ref="F16:F17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178D-D41E-4627-A99A-C3C116C1B34C}">
  <dimension ref="A1:J39"/>
  <sheetViews>
    <sheetView workbookViewId="0">
      <selection activeCell="C18" sqref="C18"/>
    </sheetView>
  </sheetViews>
  <sheetFormatPr defaultRowHeight="12.75"/>
  <cols>
    <col min="1" max="1" width="2.42578125" style="43" customWidth="1"/>
    <col min="2" max="2" width="4.85546875" style="43" customWidth="1"/>
    <col min="3" max="3" width="39" style="43" customWidth="1"/>
    <col min="4" max="4" width="21.5703125" style="43" hidden="1" customWidth="1"/>
    <col min="5" max="5" width="8.28515625" style="43" customWidth="1"/>
    <col min="6" max="6" width="9.7109375" style="43" customWidth="1"/>
    <col min="7" max="7" width="10.85546875" style="43" customWidth="1"/>
    <col min="8" max="8" width="11.7109375" style="43" customWidth="1"/>
    <col min="9" max="254" width="9.140625" style="43"/>
    <col min="255" max="255" width="5.140625" style="43" customWidth="1"/>
    <col min="256" max="256" width="4.85546875" style="43" customWidth="1"/>
    <col min="257" max="257" width="49.140625" style="43" customWidth="1"/>
    <col min="258" max="258" width="0" style="43" hidden="1" customWidth="1"/>
    <col min="259" max="259" width="6.7109375" style="43" customWidth="1"/>
    <col min="260" max="260" width="8.42578125" style="43" customWidth="1"/>
    <col min="261" max="261" width="9.42578125" style="43" customWidth="1"/>
    <col min="262" max="262" width="10.140625" style="43" customWidth="1"/>
    <col min="263" max="510" width="9.140625" style="43"/>
    <col min="511" max="511" width="5.140625" style="43" customWidth="1"/>
    <col min="512" max="512" width="4.85546875" style="43" customWidth="1"/>
    <col min="513" max="513" width="49.140625" style="43" customWidth="1"/>
    <col min="514" max="514" width="0" style="43" hidden="1" customWidth="1"/>
    <col min="515" max="515" width="6.7109375" style="43" customWidth="1"/>
    <col min="516" max="516" width="8.42578125" style="43" customWidth="1"/>
    <col min="517" max="517" width="9.42578125" style="43" customWidth="1"/>
    <col min="518" max="518" width="10.140625" style="43" customWidth="1"/>
    <col min="519" max="766" width="9.140625" style="43"/>
    <col min="767" max="767" width="5.140625" style="43" customWidth="1"/>
    <col min="768" max="768" width="4.85546875" style="43" customWidth="1"/>
    <col min="769" max="769" width="49.140625" style="43" customWidth="1"/>
    <col min="770" max="770" width="0" style="43" hidden="1" customWidth="1"/>
    <col min="771" max="771" width="6.7109375" style="43" customWidth="1"/>
    <col min="772" max="772" width="8.42578125" style="43" customWidth="1"/>
    <col min="773" max="773" width="9.42578125" style="43" customWidth="1"/>
    <col min="774" max="774" width="10.140625" style="43" customWidth="1"/>
    <col min="775" max="1022" width="9.140625" style="43"/>
    <col min="1023" max="1023" width="5.140625" style="43" customWidth="1"/>
    <col min="1024" max="1024" width="4.85546875" style="43" customWidth="1"/>
    <col min="1025" max="1025" width="49.140625" style="43" customWidth="1"/>
    <col min="1026" max="1026" width="0" style="43" hidden="1" customWidth="1"/>
    <col min="1027" max="1027" width="6.7109375" style="43" customWidth="1"/>
    <col min="1028" max="1028" width="8.42578125" style="43" customWidth="1"/>
    <col min="1029" max="1029" width="9.42578125" style="43" customWidth="1"/>
    <col min="1030" max="1030" width="10.140625" style="43" customWidth="1"/>
    <col min="1031" max="1278" width="9.140625" style="43"/>
    <col min="1279" max="1279" width="5.140625" style="43" customWidth="1"/>
    <col min="1280" max="1280" width="4.85546875" style="43" customWidth="1"/>
    <col min="1281" max="1281" width="49.140625" style="43" customWidth="1"/>
    <col min="1282" max="1282" width="0" style="43" hidden="1" customWidth="1"/>
    <col min="1283" max="1283" width="6.7109375" style="43" customWidth="1"/>
    <col min="1284" max="1284" width="8.42578125" style="43" customWidth="1"/>
    <col min="1285" max="1285" width="9.42578125" style="43" customWidth="1"/>
    <col min="1286" max="1286" width="10.140625" style="43" customWidth="1"/>
    <col min="1287" max="1534" width="9.140625" style="43"/>
    <col min="1535" max="1535" width="5.140625" style="43" customWidth="1"/>
    <col min="1536" max="1536" width="4.85546875" style="43" customWidth="1"/>
    <col min="1537" max="1537" width="49.140625" style="43" customWidth="1"/>
    <col min="1538" max="1538" width="0" style="43" hidden="1" customWidth="1"/>
    <col min="1539" max="1539" width="6.7109375" style="43" customWidth="1"/>
    <col min="1540" max="1540" width="8.42578125" style="43" customWidth="1"/>
    <col min="1541" max="1541" width="9.42578125" style="43" customWidth="1"/>
    <col min="1542" max="1542" width="10.140625" style="43" customWidth="1"/>
    <col min="1543" max="1790" width="9.140625" style="43"/>
    <col min="1791" max="1791" width="5.140625" style="43" customWidth="1"/>
    <col min="1792" max="1792" width="4.85546875" style="43" customWidth="1"/>
    <col min="1793" max="1793" width="49.140625" style="43" customWidth="1"/>
    <col min="1794" max="1794" width="0" style="43" hidden="1" customWidth="1"/>
    <col min="1795" max="1795" width="6.7109375" style="43" customWidth="1"/>
    <col min="1796" max="1796" width="8.42578125" style="43" customWidth="1"/>
    <col min="1797" max="1797" width="9.42578125" style="43" customWidth="1"/>
    <col min="1798" max="1798" width="10.140625" style="43" customWidth="1"/>
    <col min="1799" max="2046" width="9.140625" style="43"/>
    <col min="2047" max="2047" width="5.140625" style="43" customWidth="1"/>
    <col min="2048" max="2048" width="4.85546875" style="43" customWidth="1"/>
    <col min="2049" max="2049" width="49.140625" style="43" customWidth="1"/>
    <col min="2050" max="2050" width="0" style="43" hidden="1" customWidth="1"/>
    <col min="2051" max="2051" width="6.7109375" style="43" customWidth="1"/>
    <col min="2052" max="2052" width="8.42578125" style="43" customWidth="1"/>
    <col min="2053" max="2053" width="9.42578125" style="43" customWidth="1"/>
    <col min="2054" max="2054" width="10.140625" style="43" customWidth="1"/>
    <col min="2055" max="2302" width="9.140625" style="43"/>
    <col min="2303" max="2303" width="5.140625" style="43" customWidth="1"/>
    <col min="2304" max="2304" width="4.85546875" style="43" customWidth="1"/>
    <col min="2305" max="2305" width="49.140625" style="43" customWidth="1"/>
    <col min="2306" max="2306" width="0" style="43" hidden="1" customWidth="1"/>
    <col min="2307" max="2307" width="6.7109375" style="43" customWidth="1"/>
    <col min="2308" max="2308" width="8.42578125" style="43" customWidth="1"/>
    <col min="2309" max="2309" width="9.42578125" style="43" customWidth="1"/>
    <col min="2310" max="2310" width="10.140625" style="43" customWidth="1"/>
    <col min="2311" max="2558" width="9.140625" style="43"/>
    <col min="2559" max="2559" width="5.140625" style="43" customWidth="1"/>
    <col min="2560" max="2560" width="4.85546875" style="43" customWidth="1"/>
    <col min="2561" max="2561" width="49.140625" style="43" customWidth="1"/>
    <col min="2562" max="2562" width="0" style="43" hidden="1" customWidth="1"/>
    <col min="2563" max="2563" width="6.7109375" style="43" customWidth="1"/>
    <col min="2564" max="2564" width="8.42578125" style="43" customWidth="1"/>
    <col min="2565" max="2565" width="9.42578125" style="43" customWidth="1"/>
    <col min="2566" max="2566" width="10.140625" style="43" customWidth="1"/>
    <col min="2567" max="2814" width="9.140625" style="43"/>
    <col min="2815" max="2815" width="5.140625" style="43" customWidth="1"/>
    <col min="2816" max="2816" width="4.85546875" style="43" customWidth="1"/>
    <col min="2817" max="2817" width="49.140625" style="43" customWidth="1"/>
    <col min="2818" max="2818" width="0" style="43" hidden="1" customWidth="1"/>
    <col min="2819" max="2819" width="6.7109375" style="43" customWidth="1"/>
    <col min="2820" max="2820" width="8.42578125" style="43" customWidth="1"/>
    <col min="2821" max="2821" width="9.42578125" style="43" customWidth="1"/>
    <col min="2822" max="2822" width="10.140625" style="43" customWidth="1"/>
    <col min="2823" max="3070" width="9.140625" style="43"/>
    <col min="3071" max="3071" width="5.140625" style="43" customWidth="1"/>
    <col min="3072" max="3072" width="4.85546875" style="43" customWidth="1"/>
    <col min="3073" max="3073" width="49.140625" style="43" customWidth="1"/>
    <col min="3074" max="3074" width="0" style="43" hidden="1" customWidth="1"/>
    <col min="3075" max="3075" width="6.7109375" style="43" customWidth="1"/>
    <col min="3076" max="3076" width="8.42578125" style="43" customWidth="1"/>
    <col min="3077" max="3077" width="9.42578125" style="43" customWidth="1"/>
    <col min="3078" max="3078" width="10.140625" style="43" customWidth="1"/>
    <col min="3079" max="3326" width="9.140625" style="43"/>
    <col min="3327" max="3327" width="5.140625" style="43" customWidth="1"/>
    <col min="3328" max="3328" width="4.85546875" style="43" customWidth="1"/>
    <col min="3329" max="3329" width="49.140625" style="43" customWidth="1"/>
    <col min="3330" max="3330" width="0" style="43" hidden="1" customWidth="1"/>
    <col min="3331" max="3331" width="6.7109375" style="43" customWidth="1"/>
    <col min="3332" max="3332" width="8.42578125" style="43" customWidth="1"/>
    <col min="3333" max="3333" width="9.42578125" style="43" customWidth="1"/>
    <col min="3334" max="3334" width="10.140625" style="43" customWidth="1"/>
    <col min="3335" max="3582" width="9.140625" style="43"/>
    <col min="3583" max="3583" width="5.140625" style="43" customWidth="1"/>
    <col min="3584" max="3584" width="4.85546875" style="43" customWidth="1"/>
    <col min="3585" max="3585" width="49.140625" style="43" customWidth="1"/>
    <col min="3586" max="3586" width="0" style="43" hidden="1" customWidth="1"/>
    <col min="3587" max="3587" width="6.7109375" style="43" customWidth="1"/>
    <col min="3588" max="3588" width="8.42578125" style="43" customWidth="1"/>
    <col min="3589" max="3589" width="9.42578125" style="43" customWidth="1"/>
    <col min="3590" max="3590" width="10.140625" style="43" customWidth="1"/>
    <col min="3591" max="3838" width="9.140625" style="43"/>
    <col min="3839" max="3839" width="5.140625" style="43" customWidth="1"/>
    <col min="3840" max="3840" width="4.85546875" style="43" customWidth="1"/>
    <col min="3841" max="3841" width="49.140625" style="43" customWidth="1"/>
    <col min="3842" max="3842" width="0" style="43" hidden="1" customWidth="1"/>
    <col min="3843" max="3843" width="6.7109375" style="43" customWidth="1"/>
    <col min="3844" max="3844" width="8.42578125" style="43" customWidth="1"/>
    <col min="3845" max="3845" width="9.42578125" style="43" customWidth="1"/>
    <col min="3846" max="3846" width="10.140625" style="43" customWidth="1"/>
    <col min="3847" max="4094" width="9.140625" style="43"/>
    <col min="4095" max="4095" width="5.140625" style="43" customWidth="1"/>
    <col min="4096" max="4096" width="4.85546875" style="43" customWidth="1"/>
    <col min="4097" max="4097" width="49.140625" style="43" customWidth="1"/>
    <col min="4098" max="4098" width="0" style="43" hidden="1" customWidth="1"/>
    <col min="4099" max="4099" width="6.7109375" style="43" customWidth="1"/>
    <col min="4100" max="4100" width="8.42578125" style="43" customWidth="1"/>
    <col min="4101" max="4101" width="9.42578125" style="43" customWidth="1"/>
    <col min="4102" max="4102" width="10.140625" style="43" customWidth="1"/>
    <col min="4103" max="4350" width="9.140625" style="43"/>
    <col min="4351" max="4351" width="5.140625" style="43" customWidth="1"/>
    <col min="4352" max="4352" width="4.85546875" style="43" customWidth="1"/>
    <col min="4353" max="4353" width="49.140625" style="43" customWidth="1"/>
    <col min="4354" max="4354" width="0" style="43" hidden="1" customWidth="1"/>
    <col min="4355" max="4355" width="6.7109375" style="43" customWidth="1"/>
    <col min="4356" max="4356" width="8.42578125" style="43" customWidth="1"/>
    <col min="4357" max="4357" width="9.42578125" style="43" customWidth="1"/>
    <col min="4358" max="4358" width="10.140625" style="43" customWidth="1"/>
    <col min="4359" max="4606" width="9.140625" style="43"/>
    <col min="4607" max="4607" width="5.140625" style="43" customWidth="1"/>
    <col min="4608" max="4608" width="4.85546875" style="43" customWidth="1"/>
    <col min="4609" max="4609" width="49.140625" style="43" customWidth="1"/>
    <col min="4610" max="4610" width="0" style="43" hidden="1" customWidth="1"/>
    <col min="4611" max="4611" width="6.7109375" style="43" customWidth="1"/>
    <col min="4612" max="4612" width="8.42578125" style="43" customWidth="1"/>
    <col min="4613" max="4613" width="9.42578125" style="43" customWidth="1"/>
    <col min="4614" max="4614" width="10.140625" style="43" customWidth="1"/>
    <col min="4615" max="4862" width="9.140625" style="43"/>
    <col min="4863" max="4863" width="5.140625" style="43" customWidth="1"/>
    <col min="4864" max="4864" width="4.85546875" style="43" customWidth="1"/>
    <col min="4865" max="4865" width="49.140625" style="43" customWidth="1"/>
    <col min="4866" max="4866" width="0" style="43" hidden="1" customWidth="1"/>
    <col min="4867" max="4867" width="6.7109375" style="43" customWidth="1"/>
    <col min="4868" max="4868" width="8.42578125" style="43" customWidth="1"/>
    <col min="4869" max="4869" width="9.42578125" style="43" customWidth="1"/>
    <col min="4870" max="4870" width="10.140625" style="43" customWidth="1"/>
    <col min="4871" max="5118" width="9.140625" style="43"/>
    <col min="5119" max="5119" width="5.140625" style="43" customWidth="1"/>
    <col min="5120" max="5120" width="4.85546875" style="43" customWidth="1"/>
    <col min="5121" max="5121" width="49.140625" style="43" customWidth="1"/>
    <col min="5122" max="5122" width="0" style="43" hidden="1" customWidth="1"/>
    <col min="5123" max="5123" width="6.7109375" style="43" customWidth="1"/>
    <col min="5124" max="5124" width="8.42578125" style="43" customWidth="1"/>
    <col min="5125" max="5125" width="9.42578125" style="43" customWidth="1"/>
    <col min="5126" max="5126" width="10.140625" style="43" customWidth="1"/>
    <col min="5127" max="5374" width="9.140625" style="43"/>
    <col min="5375" max="5375" width="5.140625" style="43" customWidth="1"/>
    <col min="5376" max="5376" width="4.85546875" style="43" customWidth="1"/>
    <col min="5377" max="5377" width="49.140625" style="43" customWidth="1"/>
    <col min="5378" max="5378" width="0" style="43" hidden="1" customWidth="1"/>
    <col min="5379" max="5379" width="6.7109375" style="43" customWidth="1"/>
    <col min="5380" max="5380" width="8.42578125" style="43" customWidth="1"/>
    <col min="5381" max="5381" width="9.42578125" style="43" customWidth="1"/>
    <col min="5382" max="5382" width="10.140625" style="43" customWidth="1"/>
    <col min="5383" max="5630" width="9.140625" style="43"/>
    <col min="5631" max="5631" width="5.140625" style="43" customWidth="1"/>
    <col min="5632" max="5632" width="4.85546875" style="43" customWidth="1"/>
    <col min="5633" max="5633" width="49.140625" style="43" customWidth="1"/>
    <col min="5634" max="5634" width="0" style="43" hidden="1" customWidth="1"/>
    <col min="5635" max="5635" width="6.7109375" style="43" customWidth="1"/>
    <col min="5636" max="5636" width="8.42578125" style="43" customWidth="1"/>
    <col min="5637" max="5637" width="9.42578125" style="43" customWidth="1"/>
    <col min="5638" max="5638" width="10.140625" style="43" customWidth="1"/>
    <col min="5639" max="5886" width="9.140625" style="43"/>
    <col min="5887" max="5887" width="5.140625" style="43" customWidth="1"/>
    <col min="5888" max="5888" width="4.85546875" style="43" customWidth="1"/>
    <col min="5889" max="5889" width="49.140625" style="43" customWidth="1"/>
    <col min="5890" max="5890" width="0" style="43" hidden="1" customWidth="1"/>
    <col min="5891" max="5891" width="6.7109375" style="43" customWidth="1"/>
    <col min="5892" max="5892" width="8.42578125" style="43" customWidth="1"/>
    <col min="5893" max="5893" width="9.42578125" style="43" customWidth="1"/>
    <col min="5894" max="5894" width="10.140625" style="43" customWidth="1"/>
    <col min="5895" max="6142" width="9.140625" style="43"/>
    <col min="6143" max="6143" width="5.140625" style="43" customWidth="1"/>
    <col min="6144" max="6144" width="4.85546875" style="43" customWidth="1"/>
    <col min="6145" max="6145" width="49.140625" style="43" customWidth="1"/>
    <col min="6146" max="6146" width="0" style="43" hidden="1" customWidth="1"/>
    <col min="6147" max="6147" width="6.7109375" style="43" customWidth="1"/>
    <col min="6148" max="6148" width="8.42578125" style="43" customWidth="1"/>
    <col min="6149" max="6149" width="9.42578125" style="43" customWidth="1"/>
    <col min="6150" max="6150" width="10.140625" style="43" customWidth="1"/>
    <col min="6151" max="6398" width="9.140625" style="43"/>
    <col min="6399" max="6399" width="5.140625" style="43" customWidth="1"/>
    <col min="6400" max="6400" width="4.85546875" style="43" customWidth="1"/>
    <col min="6401" max="6401" width="49.140625" style="43" customWidth="1"/>
    <col min="6402" max="6402" width="0" style="43" hidden="1" customWidth="1"/>
    <col min="6403" max="6403" width="6.7109375" style="43" customWidth="1"/>
    <col min="6404" max="6404" width="8.42578125" style="43" customWidth="1"/>
    <col min="6405" max="6405" width="9.42578125" style="43" customWidth="1"/>
    <col min="6406" max="6406" width="10.140625" style="43" customWidth="1"/>
    <col min="6407" max="6654" width="9.140625" style="43"/>
    <col min="6655" max="6655" width="5.140625" style="43" customWidth="1"/>
    <col min="6656" max="6656" width="4.85546875" style="43" customWidth="1"/>
    <col min="6657" max="6657" width="49.140625" style="43" customWidth="1"/>
    <col min="6658" max="6658" width="0" style="43" hidden="1" customWidth="1"/>
    <col min="6659" max="6659" width="6.7109375" style="43" customWidth="1"/>
    <col min="6660" max="6660" width="8.42578125" style="43" customWidth="1"/>
    <col min="6661" max="6661" width="9.42578125" style="43" customWidth="1"/>
    <col min="6662" max="6662" width="10.140625" style="43" customWidth="1"/>
    <col min="6663" max="6910" width="9.140625" style="43"/>
    <col min="6911" max="6911" width="5.140625" style="43" customWidth="1"/>
    <col min="6912" max="6912" width="4.85546875" style="43" customWidth="1"/>
    <col min="6913" max="6913" width="49.140625" style="43" customWidth="1"/>
    <col min="6914" max="6914" width="0" style="43" hidden="1" customWidth="1"/>
    <col min="6915" max="6915" width="6.7109375" style="43" customWidth="1"/>
    <col min="6916" max="6916" width="8.42578125" style="43" customWidth="1"/>
    <col min="6917" max="6917" width="9.42578125" style="43" customWidth="1"/>
    <col min="6918" max="6918" width="10.140625" style="43" customWidth="1"/>
    <col min="6919" max="7166" width="9.140625" style="43"/>
    <col min="7167" max="7167" width="5.140625" style="43" customWidth="1"/>
    <col min="7168" max="7168" width="4.85546875" style="43" customWidth="1"/>
    <col min="7169" max="7169" width="49.140625" style="43" customWidth="1"/>
    <col min="7170" max="7170" width="0" style="43" hidden="1" customWidth="1"/>
    <col min="7171" max="7171" width="6.7109375" style="43" customWidth="1"/>
    <col min="7172" max="7172" width="8.42578125" style="43" customWidth="1"/>
    <col min="7173" max="7173" width="9.42578125" style="43" customWidth="1"/>
    <col min="7174" max="7174" width="10.140625" style="43" customWidth="1"/>
    <col min="7175" max="7422" width="9.140625" style="43"/>
    <col min="7423" max="7423" width="5.140625" style="43" customWidth="1"/>
    <col min="7424" max="7424" width="4.85546875" style="43" customWidth="1"/>
    <col min="7425" max="7425" width="49.140625" style="43" customWidth="1"/>
    <col min="7426" max="7426" width="0" style="43" hidden="1" customWidth="1"/>
    <col min="7427" max="7427" width="6.7109375" style="43" customWidth="1"/>
    <col min="7428" max="7428" width="8.42578125" style="43" customWidth="1"/>
    <col min="7429" max="7429" width="9.42578125" style="43" customWidth="1"/>
    <col min="7430" max="7430" width="10.140625" style="43" customWidth="1"/>
    <col min="7431" max="7678" width="9.140625" style="43"/>
    <col min="7679" max="7679" width="5.140625" style="43" customWidth="1"/>
    <col min="7680" max="7680" width="4.85546875" style="43" customWidth="1"/>
    <col min="7681" max="7681" width="49.140625" style="43" customWidth="1"/>
    <col min="7682" max="7682" width="0" style="43" hidden="1" customWidth="1"/>
    <col min="7683" max="7683" width="6.7109375" style="43" customWidth="1"/>
    <col min="7684" max="7684" width="8.42578125" style="43" customWidth="1"/>
    <col min="7685" max="7685" width="9.42578125" style="43" customWidth="1"/>
    <col min="7686" max="7686" width="10.140625" style="43" customWidth="1"/>
    <col min="7687" max="7934" width="9.140625" style="43"/>
    <col min="7935" max="7935" width="5.140625" style="43" customWidth="1"/>
    <col min="7936" max="7936" width="4.85546875" style="43" customWidth="1"/>
    <col min="7937" max="7937" width="49.140625" style="43" customWidth="1"/>
    <col min="7938" max="7938" width="0" style="43" hidden="1" customWidth="1"/>
    <col min="7939" max="7939" width="6.7109375" style="43" customWidth="1"/>
    <col min="7940" max="7940" width="8.42578125" style="43" customWidth="1"/>
    <col min="7941" max="7941" width="9.42578125" style="43" customWidth="1"/>
    <col min="7942" max="7942" width="10.140625" style="43" customWidth="1"/>
    <col min="7943" max="8190" width="9.140625" style="43"/>
    <col min="8191" max="8191" width="5.140625" style="43" customWidth="1"/>
    <col min="8192" max="8192" width="4.85546875" style="43" customWidth="1"/>
    <col min="8193" max="8193" width="49.140625" style="43" customWidth="1"/>
    <col min="8194" max="8194" width="0" style="43" hidden="1" customWidth="1"/>
    <col min="8195" max="8195" width="6.7109375" style="43" customWidth="1"/>
    <col min="8196" max="8196" width="8.42578125" style="43" customWidth="1"/>
    <col min="8197" max="8197" width="9.42578125" style="43" customWidth="1"/>
    <col min="8198" max="8198" width="10.140625" style="43" customWidth="1"/>
    <col min="8199" max="8446" width="9.140625" style="43"/>
    <col min="8447" max="8447" width="5.140625" style="43" customWidth="1"/>
    <col min="8448" max="8448" width="4.85546875" style="43" customWidth="1"/>
    <col min="8449" max="8449" width="49.140625" style="43" customWidth="1"/>
    <col min="8450" max="8450" width="0" style="43" hidden="1" customWidth="1"/>
    <col min="8451" max="8451" width="6.7109375" style="43" customWidth="1"/>
    <col min="8452" max="8452" width="8.42578125" style="43" customWidth="1"/>
    <col min="8453" max="8453" width="9.42578125" style="43" customWidth="1"/>
    <col min="8454" max="8454" width="10.140625" style="43" customWidth="1"/>
    <col min="8455" max="8702" width="9.140625" style="43"/>
    <col min="8703" max="8703" width="5.140625" style="43" customWidth="1"/>
    <col min="8704" max="8704" width="4.85546875" style="43" customWidth="1"/>
    <col min="8705" max="8705" width="49.140625" style="43" customWidth="1"/>
    <col min="8706" max="8706" width="0" style="43" hidden="1" customWidth="1"/>
    <col min="8707" max="8707" width="6.7109375" style="43" customWidth="1"/>
    <col min="8708" max="8708" width="8.42578125" style="43" customWidth="1"/>
    <col min="8709" max="8709" width="9.42578125" style="43" customWidth="1"/>
    <col min="8710" max="8710" width="10.140625" style="43" customWidth="1"/>
    <col min="8711" max="8958" width="9.140625" style="43"/>
    <col min="8959" max="8959" width="5.140625" style="43" customWidth="1"/>
    <col min="8960" max="8960" width="4.85546875" style="43" customWidth="1"/>
    <col min="8961" max="8961" width="49.140625" style="43" customWidth="1"/>
    <col min="8962" max="8962" width="0" style="43" hidden="1" customWidth="1"/>
    <col min="8963" max="8963" width="6.7109375" style="43" customWidth="1"/>
    <col min="8964" max="8964" width="8.42578125" style="43" customWidth="1"/>
    <col min="8965" max="8965" width="9.42578125" style="43" customWidth="1"/>
    <col min="8966" max="8966" width="10.140625" style="43" customWidth="1"/>
    <col min="8967" max="9214" width="9.140625" style="43"/>
    <col min="9215" max="9215" width="5.140625" style="43" customWidth="1"/>
    <col min="9216" max="9216" width="4.85546875" style="43" customWidth="1"/>
    <col min="9217" max="9217" width="49.140625" style="43" customWidth="1"/>
    <col min="9218" max="9218" width="0" style="43" hidden="1" customWidth="1"/>
    <col min="9219" max="9219" width="6.7109375" style="43" customWidth="1"/>
    <col min="9220" max="9220" width="8.42578125" style="43" customWidth="1"/>
    <col min="9221" max="9221" width="9.42578125" style="43" customWidth="1"/>
    <col min="9222" max="9222" width="10.140625" style="43" customWidth="1"/>
    <col min="9223" max="9470" width="9.140625" style="43"/>
    <col min="9471" max="9471" width="5.140625" style="43" customWidth="1"/>
    <col min="9472" max="9472" width="4.85546875" style="43" customWidth="1"/>
    <col min="9473" max="9473" width="49.140625" style="43" customWidth="1"/>
    <col min="9474" max="9474" width="0" style="43" hidden="1" customWidth="1"/>
    <col min="9475" max="9475" width="6.7109375" style="43" customWidth="1"/>
    <col min="9476" max="9476" width="8.42578125" style="43" customWidth="1"/>
    <col min="9477" max="9477" width="9.42578125" style="43" customWidth="1"/>
    <col min="9478" max="9478" width="10.140625" style="43" customWidth="1"/>
    <col min="9479" max="9726" width="9.140625" style="43"/>
    <col min="9727" max="9727" width="5.140625" style="43" customWidth="1"/>
    <col min="9728" max="9728" width="4.85546875" style="43" customWidth="1"/>
    <col min="9729" max="9729" width="49.140625" style="43" customWidth="1"/>
    <col min="9730" max="9730" width="0" style="43" hidden="1" customWidth="1"/>
    <col min="9731" max="9731" width="6.7109375" style="43" customWidth="1"/>
    <col min="9732" max="9732" width="8.42578125" style="43" customWidth="1"/>
    <col min="9733" max="9733" width="9.42578125" style="43" customWidth="1"/>
    <col min="9734" max="9734" width="10.140625" style="43" customWidth="1"/>
    <col min="9735" max="9982" width="9.140625" style="43"/>
    <col min="9983" max="9983" width="5.140625" style="43" customWidth="1"/>
    <col min="9984" max="9984" width="4.85546875" style="43" customWidth="1"/>
    <col min="9985" max="9985" width="49.140625" style="43" customWidth="1"/>
    <col min="9986" max="9986" width="0" style="43" hidden="1" customWidth="1"/>
    <col min="9987" max="9987" width="6.7109375" style="43" customWidth="1"/>
    <col min="9988" max="9988" width="8.42578125" style="43" customWidth="1"/>
    <col min="9989" max="9989" width="9.42578125" style="43" customWidth="1"/>
    <col min="9990" max="9990" width="10.140625" style="43" customWidth="1"/>
    <col min="9991" max="10238" width="9.140625" style="43"/>
    <col min="10239" max="10239" width="5.140625" style="43" customWidth="1"/>
    <col min="10240" max="10240" width="4.85546875" style="43" customWidth="1"/>
    <col min="10241" max="10241" width="49.140625" style="43" customWidth="1"/>
    <col min="10242" max="10242" width="0" style="43" hidden="1" customWidth="1"/>
    <col min="10243" max="10243" width="6.7109375" style="43" customWidth="1"/>
    <col min="10244" max="10244" width="8.42578125" style="43" customWidth="1"/>
    <col min="10245" max="10245" width="9.42578125" style="43" customWidth="1"/>
    <col min="10246" max="10246" width="10.140625" style="43" customWidth="1"/>
    <col min="10247" max="10494" width="9.140625" style="43"/>
    <col min="10495" max="10495" width="5.140625" style="43" customWidth="1"/>
    <col min="10496" max="10496" width="4.85546875" style="43" customWidth="1"/>
    <col min="10497" max="10497" width="49.140625" style="43" customWidth="1"/>
    <col min="10498" max="10498" width="0" style="43" hidden="1" customWidth="1"/>
    <col min="10499" max="10499" width="6.7109375" style="43" customWidth="1"/>
    <col min="10500" max="10500" width="8.42578125" style="43" customWidth="1"/>
    <col min="10501" max="10501" width="9.42578125" style="43" customWidth="1"/>
    <col min="10502" max="10502" width="10.140625" style="43" customWidth="1"/>
    <col min="10503" max="10750" width="9.140625" style="43"/>
    <col min="10751" max="10751" width="5.140625" style="43" customWidth="1"/>
    <col min="10752" max="10752" width="4.85546875" style="43" customWidth="1"/>
    <col min="10753" max="10753" width="49.140625" style="43" customWidth="1"/>
    <col min="10754" max="10754" width="0" style="43" hidden="1" customWidth="1"/>
    <col min="10755" max="10755" width="6.7109375" style="43" customWidth="1"/>
    <col min="10756" max="10756" width="8.42578125" style="43" customWidth="1"/>
    <col min="10757" max="10757" width="9.42578125" style="43" customWidth="1"/>
    <col min="10758" max="10758" width="10.140625" style="43" customWidth="1"/>
    <col min="10759" max="11006" width="9.140625" style="43"/>
    <col min="11007" max="11007" width="5.140625" style="43" customWidth="1"/>
    <col min="11008" max="11008" width="4.85546875" style="43" customWidth="1"/>
    <col min="11009" max="11009" width="49.140625" style="43" customWidth="1"/>
    <col min="11010" max="11010" width="0" style="43" hidden="1" customWidth="1"/>
    <col min="11011" max="11011" width="6.7109375" style="43" customWidth="1"/>
    <col min="11012" max="11012" width="8.42578125" style="43" customWidth="1"/>
    <col min="11013" max="11013" width="9.42578125" style="43" customWidth="1"/>
    <col min="11014" max="11014" width="10.140625" style="43" customWidth="1"/>
    <col min="11015" max="11262" width="9.140625" style="43"/>
    <col min="11263" max="11263" width="5.140625" style="43" customWidth="1"/>
    <col min="11264" max="11264" width="4.85546875" style="43" customWidth="1"/>
    <col min="11265" max="11265" width="49.140625" style="43" customWidth="1"/>
    <col min="11266" max="11266" width="0" style="43" hidden="1" customWidth="1"/>
    <col min="11267" max="11267" width="6.7109375" style="43" customWidth="1"/>
    <col min="11268" max="11268" width="8.42578125" style="43" customWidth="1"/>
    <col min="11269" max="11269" width="9.42578125" style="43" customWidth="1"/>
    <col min="11270" max="11270" width="10.140625" style="43" customWidth="1"/>
    <col min="11271" max="11518" width="9.140625" style="43"/>
    <col min="11519" max="11519" width="5.140625" style="43" customWidth="1"/>
    <col min="11520" max="11520" width="4.85546875" style="43" customWidth="1"/>
    <col min="11521" max="11521" width="49.140625" style="43" customWidth="1"/>
    <col min="11522" max="11522" width="0" style="43" hidden="1" customWidth="1"/>
    <col min="11523" max="11523" width="6.7109375" style="43" customWidth="1"/>
    <col min="11524" max="11524" width="8.42578125" style="43" customWidth="1"/>
    <col min="11525" max="11525" width="9.42578125" style="43" customWidth="1"/>
    <col min="11526" max="11526" width="10.140625" style="43" customWidth="1"/>
    <col min="11527" max="11774" width="9.140625" style="43"/>
    <col min="11775" max="11775" width="5.140625" style="43" customWidth="1"/>
    <col min="11776" max="11776" width="4.85546875" style="43" customWidth="1"/>
    <col min="11777" max="11777" width="49.140625" style="43" customWidth="1"/>
    <col min="11778" max="11778" width="0" style="43" hidden="1" customWidth="1"/>
    <col min="11779" max="11779" width="6.7109375" style="43" customWidth="1"/>
    <col min="11780" max="11780" width="8.42578125" style="43" customWidth="1"/>
    <col min="11781" max="11781" width="9.42578125" style="43" customWidth="1"/>
    <col min="11782" max="11782" width="10.140625" style="43" customWidth="1"/>
    <col min="11783" max="12030" width="9.140625" style="43"/>
    <col min="12031" max="12031" width="5.140625" style="43" customWidth="1"/>
    <col min="12032" max="12032" width="4.85546875" style="43" customWidth="1"/>
    <col min="12033" max="12033" width="49.140625" style="43" customWidth="1"/>
    <col min="12034" max="12034" width="0" style="43" hidden="1" customWidth="1"/>
    <col min="12035" max="12035" width="6.7109375" style="43" customWidth="1"/>
    <col min="12036" max="12036" width="8.42578125" style="43" customWidth="1"/>
    <col min="12037" max="12037" width="9.42578125" style="43" customWidth="1"/>
    <col min="12038" max="12038" width="10.140625" style="43" customWidth="1"/>
    <col min="12039" max="12286" width="9.140625" style="43"/>
    <col min="12287" max="12287" width="5.140625" style="43" customWidth="1"/>
    <col min="12288" max="12288" width="4.85546875" style="43" customWidth="1"/>
    <col min="12289" max="12289" width="49.140625" style="43" customWidth="1"/>
    <col min="12290" max="12290" width="0" style="43" hidden="1" customWidth="1"/>
    <col min="12291" max="12291" width="6.7109375" style="43" customWidth="1"/>
    <col min="12292" max="12292" width="8.42578125" style="43" customWidth="1"/>
    <col min="12293" max="12293" width="9.42578125" style="43" customWidth="1"/>
    <col min="12294" max="12294" width="10.140625" style="43" customWidth="1"/>
    <col min="12295" max="12542" width="9.140625" style="43"/>
    <col min="12543" max="12543" width="5.140625" style="43" customWidth="1"/>
    <col min="12544" max="12544" width="4.85546875" style="43" customWidth="1"/>
    <col min="12545" max="12545" width="49.140625" style="43" customWidth="1"/>
    <col min="12546" max="12546" width="0" style="43" hidden="1" customWidth="1"/>
    <col min="12547" max="12547" width="6.7109375" style="43" customWidth="1"/>
    <col min="12548" max="12548" width="8.42578125" style="43" customWidth="1"/>
    <col min="12549" max="12549" width="9.42578125" style="43" customWidth="1"/>
    <col min="12550" max="12550" width="10.140625" style="43" customWidth="1"/>
    <col min="12551" max="12798" width="9.140625" style="43"/>
    <col min="12799" max="12799" width="5.140625" style="43" customWidth="1"/>
    <col min="12800" max="12800" width="4.85546875" style="43" customWidth="1"/>
    <col min="12801" max="12801" width="49.140625" style="43" customWidth="1"/>
    <col min="12802" max="12802" width="0" style="43" hidden="1" customWidth="1"/>
    <col min="12803" max="12803" width="6.7109375" style="43" customWidth="1"/>
    <col min="12804" max="12804" width="8.42578125" style="43" customWidth="1"/>
    <col min="12805" max="12805" width="9.42578125" style="43" customWidth="1"/>
    <col min="12806" max="12806" width="10.140625" style="43" customWidth="1"/>
    <col min="12807" max="13054" width="9.140625" style="43"/>
    <col min="13055" max="13055" width="5.140625" style="43" customWidth="1"/>
    <col min="13056" max="13056" width="4.85546875" style="43" customWidth="1"/>
    <col min="13057" max="13057" width="49.140625" style="43" customWidth="1"/>
    <col min="13058" max="13058" width="0" style="43" hidden="1" customWidth="1"/>
    <col min="13059" max="13059" width="6.7109375" style="43" customWidth="1"/>
    <col min="13060" max="13060" width="8.42578125" style="43" customWidth="1"/>
    <col min="13061" max="13061" width="9.42578125" style="43" customWidth="1"/>
    <col min="13062" max="13062" width="10.140625" style="43" customWidth="1"/>
    <col min="13063" max="13310" width="9.140625" style="43"/>
    <col min="13311" max="13311" width="5.140625" style="43" customWidth="1"/>
    <col min="13312" max="13312" width="4.85546875" style="43" customWidth="1"/>
    <col min="13313" max="13313" width="49.140625" style="43" customWidth="1"/>
    <col min="13314" max="13314" width="0" style="43" hidden="1" customWidth="1"/>
    <col min="13315" max="13315" width="6.7109375" style="43" customWidth="1"/>
    <col min="13316" max="13316" width="8.42578125" style="43" customWidth="1"/>
    <col min="13317" max="13317" width="9.42578125" style="43" customWidth="1"/>
    <col min="13318" max="13318" width="10.140625" style="43" customWidth="1"/>
    <col min="13319" max="13566" width="9.140625" style="43"/>
    <col min="13567" max="13567" width="5.140625" style="43" customWidth="1"/>
    <col min="13568" max="13568" width="4.85546875" style="43" customWidth="1"/>
    <col min="13569" max="13569" width="49.140625" style="43" customWidth="1"/>
    <col min="13570" max="13570" width="0" style="43" hidden="1" customWidth="1"/>
    <col min="13571" max="13571" width="6.7109375" style="43" customWidth="1"/>
    <col min="13572" max="13572" width="8.42578125" style="43" customWidth="1"/>
    <col min="13573" max="13573" width="9.42578125" style="43" customWidth="1"/>
    <col min="13574" max="13574" width="10.140625" style="43" customWidth="1"/>
    <col min="13575" max="13822" width="9.140625" style="43"/>
    <col min="13823" max="13823" width="5.140625" style="43" customWidth="1"/>
    <col min="13824" max="13824" width="4.85546875" style="43" customWidth="1"/>
    <col min="13825" max="13825" width="49.140625" style="43" customWidth="1"/>
    <col min="13826" max="13826" width="0" style="43" hidden="1" customWidth="1"/>
    <col min="13827" max="13827" width="6.7109375" style="43" customWidth="1"/>
    <col min="13828" max="13828" width="8.42578125" style="43" customWidth="1"/>
    <col min="13829" max="13829" width="9.42578125" style="43" customWidth="1"/>
    <col min="13830" max="13830" width="10.140625" style="43" customWidth="1"/>
    <col min="13831" max="14078" width="9.140625" style="43"/>
    <col min="14079" max="14079" width="5.140625" style="43" customWidth="1"/>
    <col min="14080" max="14080" width="4.85546875" style="43" customWidth="1"/>
    <col min="14081" max="14081" width="49.140625" style="43" customWidth="1"/>
    <col min="14082" max="14082" width="0" style="43" hidden="1" customWidth="1"/>
    <col min="14083" max="14083" width="6.7109375" style="43" customWidth="1"/>
    <col min="14084" max="14084" width="8.42578125" style="43" customWidth="1"/>
    <col min="14085" max="14085" width="9.42578125" style="43" customWidth="1"/>
    <col min="14086" max="14086" width="10.140625" style="43" customWidth="1"/>
    <col min="14087" max="14334" width="9.140625" style="43"/>
    <col min="14335" max="14335" width="5.140625" style="43" customWidth="1"/>
    <col min="14336" max="14336" width="4.85546875" style="43" customWidth="1"/>
    <col min="14337" max="14337" width="49.140625" style="43" customWidth="1"/>
    <col min="14338" max="14338" width="0" style="43" hidden="1" customWidth="1"/>
    <col min="14339" max="14339" width="6.7109375" style="43" customWidth="1"/>
    <col min="14340" max="14340" width="8.42578125" style="43" customWidth="1"/>
    <col min="14341" max="14341" width="9.42578125" style="43" customWidth="1"/>
    <col min="14342" max="14342" width="10.140625" style="43" customWidth="1"/>
    <col min="14343" max="14590" width="9.140625" style="43"/>
    <col min="14591" max="14591" width="5.140625" style="43" customWidth="1"/>
    <col min="14592" max="14592" width="4.85546875" style="43" customWidth="1"/>
    <col min="14593" max="14593" width="49.140625" style="43" customWidth="1"/>
    <col min="14594" max="14594" width="0" style="43" hidden="1" customWidth="1"/>
    <col min="14595" max="14595" width="6.7109375" style="43" customWidth="1"/>
    <col min="14596" max="14596" width="8.42578125" style="43" customWidth="1"/>
    <col min="14597" max="14597" width="9.42578125" style="43" customWidth="1"/>
    <col min="14598" max="14598" width="10.140625" style="43" customWidth="1"/>
    <col min="14599" max="14846" width="9.140625" style="43"/>
    <col min="14847" max="14847" width="5.140625" style="43" customWidth="1"/>
    <col min="14848" max="14848" width="4.85546875" style="43" customWidth="1"/>
    <col min="14849" max="14849" width="49.140625" style="43" customWidth="1"/>
    <col min="14850" max="14850" width="0" style="43" hidden="1" customWidth="1"/>
    <col min="14851" max="14851" width="6.7109375" style="43" customWidth="1"/>
    <col min="14852" max="14852" width="8.42578125" style="43" customWidth="1"/>
    <col min="14853" max="14853" width="9.42578125" style="43" customWidth="1"/>
    <col min="14854" max="14854" width="10.140625" style="43" customWidth="1"/>
    <col min="14855" max="15102" width="9.140625" style="43"/>
    <col min="15103" max="15103" width="5.140625" style="43" customWidth="1"/>
    <col min="15104" max="15104" width="4.85546875" style="43" customWidth="1"/>
    <col min="15105" max="15105" width="49.140625" style="43" customWidth="1"/>
    <col min="15106" max="15106" width="0" style="43" hidden="1" customWidth="1"/>
    <col min="15107" max="15107" width="6.7109375" style="43" customWidth="1"/>
    <col min="15108" max="15108" width="8.42578125" style="43" customWidth="1"/>
    <col min="15109" max="15109" width="9.42578125" style="43" customWidth="1"/>
    <col min="15110" max="15110" width="10.140625" style="43" customWidth="1"/>
    <col min="15111" max="15358" width="9.140625" style="43"/>
    <col min="15359" max="15359" width="5.140625" style="43" customWidth="1"/>
    <col min="15360" max="15360" width="4.85546875" style="43" customWidth="1"/>
    <col min="15361" max="15361" width="49.140625" style="43" customWidth="1"/>
    <col min="15362" max="15362" width="0" style="43" hidden="1" customWidth="1"/>
    <col min="15363" max="15363" width="6.7109375" style="43" customWidth="1"/>
    <col min="15364" max="15364" width="8.42578125" style="43" customWidth="1"/>
    <col min="15365" max="15365" width="9.42578125" style="43" customWidth="1"/>
    <col min="15366" max="15366" width="10.140625" style="43" customWidth="1"/>
    <col min="15367" max="15614" width="9.140625" style="43"/>
    <col min="15615" max="15615" width="5.140625" style="43" customWidth="1"/>
    <col min="15616" max="15616" width="4.85546875" style="43" customWidth="1"/>
    <col min="15617" max="15617" width="49.140625" style="43" customWidth="1"/>
    <col min="15618" max="15618" width="0" style="43" hidden="1" customWidth="1"/>
    <col min="15619" max="15619" width="6.7109375" style="43" customWidth="1"/>
    <col min="15620" max="15620" width="8.42578125" style="43" customWidth="1"/>
    <col min="15621" max="15621" width="9.42578125" style="43" customWidth="1"/>
    <col min="15622" max="15622" width="10.140625" style="43" customWidth="1"/>
    <col min="15623" max="15870" width="9.140625" style="43"/>
    <col min="15871" max="15871" width="5.140625" style="43" customWidth="1"/>
    <col min="15872" max="15872" width="4.85546875" style="43" customWidth="1"/>
    <col min="15873" max="15873" width="49.140625" style="43" customWidth="1"/>
    <col min="15874" max="15874" width="0" style="43" hidden="1" customWidth="1"/>
    <col min="15875" max="15875" width="6.7109375" style="43" customWidth="1"/>
    <col min="15876" max="15876" width="8.42578125" style="43" customWidth="1"/>
    <col min="15877" max="15877" width="9.42578125" style="43" customWidth="1"/>
    <col min="15878" max="15878" width="10.140625" style="43" customWidth="1"/>
    <col min="15879" max="16126" width="9.140625" style="43"/>
    <col min="16127" max="16127" width="5.140625" style="43" customWidth="1"/>
    <col min="16128" max="16128" width="4.85546875" style="43" customWidth="1"/>
    <col min="16129" max="16129" width="49.140625" style="43" customWidth="1"/>
    <col min="16130" max="16130" width="0" style="43" hidden="1" customWidth="1"/>
    <col min="16131" max="16131" width="6.7109375" style="43" customWidth="1"/>
    <col min="16132" max="16132" width="8.42578125" style="43" customWidth="1"/>
    <col min="16133" max="16133" width="9.42578125" style="43" customWidth="1"/>
    <col min="16134" max="16134" width="10.140625" style="43" customWidth="1"/>
    <col min="16135" max="16384" width="9.140625" style="43"/>
  </cols>
  <sheetData>
    <row r="1" spans="1:8" ht="15">
      <c r="A1" s="738" t="s">
        <v>701</v>
      </c>
      <c r="B1" s="738"/>
      <c r="C1" s="738"/>
      <c r="D1" s="738"/>
      <c r="E1" s="738"/>
      <c r="F1" s="738"/>
      <c r="G1" s="738"/>
      <c r="H1" s="568"/>
    </row>
    <row r="2" spans="1:8" ht="15">
      <c r="A2" s="738" t="s">
        <v>76</v>
      </c>
      <c r="B2" s="568"/>
      <c r="C2" s="568"/>
      <c r="D2" s="568"/>
      <c r="E2" s="568"/>
      <c r="F2" s="568"/>
      <c r="G2" s="568"/>
      <c r="H2" s="568"/>
    </row>
    <row r="3" spans="1:8" ht="15">
      <c r="A3" s="738" t="s">
        <v>77</v>
      </c>
      <c r="B3" s="568"/>
      <c r="C3" s="568"/>
      <c r="D3" s="568"/>
      <c r="E3" s="568"/>
      <c r="F3" s="568"/>
      <c r="G3" s="568"/>
      <c r="H3" s="568"/>
    </row>
    <row r="4" spans="1:8" ht="15">
      <c r="A4" s="738" t="s">
        <v>702</v>
      </c>
      <c r="B4" s="568"/>
      <c r="C4" s="568"/>
      <c r="D4" s="568"/>
      <c r="E4" s="568"/>
      <c r="F4" s="568"/>
      <c r="G4" s="568"/>
      <c r="H4" s="568"/>
    </row>
    <row r="5" spans="1:8" ht="18" customHeight="1">
      <c r="A5" s="74" t="s">
        <v>78</v>
      </c>
      <c r="B5" s="739" t="s">
        <v>703</v>
      </c>
      <c r="C5" s="739"/>
      <c r="D5" s="739"/>
      <c r="E5" s="739"/>
      <c r="F5" s="739"/>
      <c r="G5" s="739"/>
      <c r="H5" s="739"/>
    </row>
    <row r="6" spans="1:8" ht="15.75" thickBot="1">
      <c r="A6" s="41"/>
      <c r="B6" s="41"/>
      <c r="C6" s="41"/>
      <c r="D6" s="41"/>
      <c r="F6"/>
      <c r="G6" s="45"/>
      <c r="H6" s="45" t="s">
        <v>13</v>
      </c>
    </row>
    <row r="7" spans="1:8" ht="15">
      <c r="B7" s="74" t="s">
        <v>14</v>
      </c>
      <c r="C7" s="74"/>
      <c r="D7" s="74"/>
      <c r="E7" s="75"/>
      <c r="F7"/>
      <c r="G7" s="45"/>
      <c r="H7" s="13">
        <v>2023</v>
      </c>
    </row>
    <row r="8" spans="1:8" ht="15.75" thickBot="1">
      <c r="B8" s="74" t="s">
        <v>79</v>
      </c>
      <c r="C8" s="74"/>
      <c r="D8" s="74"/>
      <c r="E8" s="74"/>
      <c r="F8"/>
      <c r="G8" s="45"/>
      <c r="H8" s="14" t="s">
        <v>488</v>
      </c>
    </row>
    <row r="9" spans="1:8" ht="15.75" thickBot="1">
      <c r="B9" s="74" t="s">
        <v>17</v>
      </c>
      <c r="C9" s="74"/>
      <c r="D9" s="74"/>
      <c r="E9" s="75"/>
      <c r="F9"/>
      <c r="G9" s="45"/>
      <c r="H9" s="47">
        <v>2</v>
      </c>
    </row>
    <row r="10" spans="1:8" ht="15.75" thickBot="1">
      <c r="B10" s="74" t="s">
        <v>19</v>
      </c>
      <c r="C10" s="74"/>
      <c r="D10" s="74"/>
      <c r="E10" s="75"/>
      <c r="F10"/>
      <c r="G10" s="45"/>
      <c r="H10" s="47">
        <v>261</v>
      </c>
    </row>
    <row r="11" spans="1:8" ht="15.75" thickBot="1">
      <c r="B11" s="74" t="s">
        <v>18</v>
      </c>
      <c r="C11" s="74"/>
      <c r="D11" s="74"/>
      <c r="E11" s="75"/>
      <c r="F11"/>
      <c r="G11" s="45"/>
      <c r="H11" s="47">
        <v>7357</v>
      </c>
    </row>
    <row r="12" spans="1:8" ht="15.75" thickBot="1">
      <c r="B12" s="74" t="s">
        <v>20</v>
      </c>
      <c r="C12" s="74"/>
      <c r="D12" s="74"/>
      <c r="E12" s="75"/>
      <c r="F12"/>
      <c r="G12" s="45"/>
      <c r="H12" s="48" t="s">
        <v>21</v>
      </c>
    </row>
    <row r="13" spans="1:8" ht="15.75" thickBot="1">
      <c r="B13" s="74" t="s">
        <v>22</v>
      </c>
      <c r="C13" s="74"/>
      <c r="D13" s="74"/>
      <c r="E13" s="75"/>
      <c r="F13"/>
      <c r="G13" s="45"/>
      <c r="H13" s="72" t="s">
        <v>74</v>
      </c>
    </row>
    <row r="14" spans="1:8" ht="13.5" thickBot="1">
      <c r="B14" s="74" t="s">
        <v>80</v>
      </c>
      <c r="C14" s="74"/>
      <c r="D14" s="74"/>
      <c r="E14" s="74"/>
      <c r="F14" s="74"/>
      <c r="G14" s="76"/>
      <c r="H14" s="71">
        <v>169</v>
      </c>
    </row>
    <row r="15" spans="1:8">
      <c r="A15" s="45"/>
      <c r="B15" s="45"/>
      <c r="C15" s="45"/>
      <c r="D15" s="45"/>
      <c r="E15" s="45"/>
      <c r="F15" s="45"/>
      <c r="G15" s="45"/>
      <c r="H15" s="45"/>
    </row>
    <row r="16" spans="1:8">
      <c r="B16" s="740" t="s">
        <v>81</v>
      </c>
      <c r="C16" s="742" t="s">
        <v>23</v>
      </c>
      <c r="D16" s="743"/>
      <c r="E16" s="746" t="s">
        <v>60</v>
      </c>
      <c r="F16" s="746" t="s">
        <v>82</v>
      </c>
      <c r="G16" s="77" t="s">
        <v>83</v>
      </c>
      <c r="H16" s="78" t="s">
        <v>84</v>
      </c>
    </row>
    <row r="17" spans="2:10">
      <c r="B17" s="741"/>
      <c r="C17" s="744"/>
      <c r="D17" s="745"/>
      <c r="E17" s="747"/>
      <c r="F17" s="747"/>
      <c r="G17" s="79" t="s">
        <v>85</v>
      </c>
      <c r="H17" s="80" t="s">
        <v>45</v>
      </c>
    </row>
    <row r="18" spans="2:10">
      <c r="B18" s="82">
        <v>1</v>
      </c>
      <c r="C18" s="94" t="s">
        <v>690</v>
      </c>
      <c r="D18" s="95"/>
      <c r="E18" s="96" t="s">
        <v>486</v>
      </c>
      <c r="F18" s="93">
        <v>1</v>
      </c>
      <c r="G18" s="93">
        <v>397000</v>
      </c>
      <c r="H18" s="90">
        <f>F18*G18/1000</f>
        <v>397</v>
      </c>
    </row>
    <row r="19" spans="2:10" ht="15.75">
      <c r="B19" s="101"/>
      <c r="C19" s="102" t="s">
        <v>46</v>
      </c>
      <c r="D19" s="103"/>
      <c r="E19" s="58"/>
      <c r="F19" s="82"/>
      <c r="G19" s="93"/>
      <c r="H19" s="104">
        <f>SUM(H18:H18)</f>
        <v>397</v>
      </c>
      <c r="J19" s="105"/>
    </row>
    <row r="20" spans="2:10" ht="15.75">
      <c r="B20" s="81"/>
      <c r="C20" s="106"/>
      <c r="F20" s="81"/>
      <c r="G20" s="107"/>
      <c r="H20" s="108"/>
      <c r="J20" s="105"/>
    </row>
    <row r="21" spans="2:10" ht="15.75">
      <c r="B21" s="81"/>
      <c r="C21" s="106"/>
      <c r="F21" s="81"/>
      <c r="G21" s="107"/>
      <c r="H21" s="108"/>
      <c r="J21" s="105"/>
    </row>
    <row r="22" spans="2:10">
      <c r="C22" s="84"/>
      <c r="H22" s="85"/>
    </row>
    <row r="23" spans="2:10" ht="15">
      <c r="B23" s="4" t="s">
        <v>409</v>
      </c>
      <c r="C23" s="5"/>
      <c r="D23" s="5"/>
      <c r="E23" s="5"/>
      <c r="F23" s="5"/>
      <c r="G23" s="5"/>
      <c r="H23"/>
    </row>
    <row r="24" spans="2:10" ht="15">
      <c r="B24" s="4" t="s">
        <v>6</v>
      </c>
      <c r="C24" s="5"/>
      <c r="D24" s="5"/>
      <c r="E24" s="5"/>
      <c r="F24" s="483"/>
      <c r="G24" s="484"/>
      <c r="H24" s="484"/>
      <c r="I24" s="484"/>
    </row>
    <row r="25" spans="2:10" ht="15">
      <c r="B25" s="4"/>
      <c r="C25" s="5"/>
      <c r="D25" s="5"/>
      <c r="E25" s="5"/>
      <c r="F25" s="5"/>
      <c r="G25" s="5"/>
      <c r="H25"/>
    </row>
    <row r="26" spans="2:10" ht="15">
      <c r="B26" s="4" t="s">
        <v>29</v>
      </c>
      <c r="C26" s="5"/>
      <c r="D26" s="5"/>
      <c r="E26" s="5"/>
      <c r="F26" s="5"/>
      <c r="G26" s="5"/>
      <c r="H26"/>
    </row>
    <row r="27" spans="2:10" ht="15">
      <c r="B27" s="4" t="s">
        <v>8</v>
      </c>
      <c r="C27" s="5"/>
      <c r="D27" s="5"/>
      <c r="E27" s="5"/>
      <c r="F27" s="5"/>
      <c r="G27" s="5"/>
      <c r="H27"/>
    </row>
    <row r="28" spans="2:10">
      <c r="C28" s="86"/>
      <c r="D28" s="86"/>
      <c r="E28" s="86"/>
      <c r="F28" s="86"/>
      <c r="G28" s="84"/>
      <c r="H28" s="84"/>
    </row>
    <row r="29" spans="2:10">
      <c r="B29" s="86"/>
      <c r="C29" s="86"/>
      <c r="D29" s="86"/>
      <c r="E29" s="86"/>
      <c r="F29" s="86"/>
      <c r="G29" s="737"/>
      <c r="H29" s="737"/>
    </row>
    <row r="30" spans="2:10">
      <c r="B30" s="86"/>
      <c r="D30" s="86"/>
      <c r="E30" s="86"/>
      <c r="F30" s="86"/>
      <c r="G30" s="86"/>
      <c r="H30" s="86"/>
    </row>
    <row r="31" spans="2:10">
      <c r="B31" s="86"/>
      <c r="D31" s="86"/>
      <c r="E31" s="86"/>
      <c r="F31" s="86"/>
      <c r="G31" s="86"/>
      <c r="H31" s="86"/>
    </row>
    <row r="32" spans="2:10">
      <c r="C32" s="41"/>
    </row>
    <row r="34" spans="1:2">
      <c r="B34" s="41"/>
    </row>
    <row r="36" spans="1:2">
      <c r="A36" s="41"/>
    </row>
    <row r="37" spans="1:2">
      <c r="A37" s="41"/>
    </row>
    <row r="38" spans="1:2">
      <c r="A38" s="41"/>
    </row>
    <row r="39" spans="1:2">
      <c r="A39" s="41"/>
    </row>
  </sheetData>
  <mergeCells count="10">
    <mergeCell ref="G29:H29"/>
    <mergeCell ref="A1:H1"/>
    <mergeCell ref="A2:H2"/>
    <mergeCell ref="A3:H3"/>
    <mergeCell ref="A4:H4"/>
    <mergeCell ref="B5:H5"/>
    <mergeCell ref="B16:B17"/>
    <mergeCell ref="C16:D17"/>
    <mergeCell ref="E16:E17"/>
    <mergeCell ref="F16:F1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37"/>
  <sheetViews>
    <sheetView topLeftCell="A2" workbookViewId="0">
      <selection activeCell="N31" sqref="N31"/>
    </sheetView>
  </sheetViews>
  <sheetFormatPr defaultRowHeight="12.75"/>
  <cols>
    <col min="1" max="2" width="10.85546875" style="413" customWidth="1"/>
    <col min="3" max="3" width="12" style="413" customWidth="1"/>
    <col min="4" max="4" width="10" style="413" customWidth="1"/>
    <col min="5" max="5" width="12" style="413" customWidth="1"/>
    <col min="6" max="6" width="9.140625" style="413"/>
    <col min="7" max="7" width="11.140625" style="413" customWidth="1"/>
    <col min="8" max="9" width="10.28515625" style="413" customWidth="1"/>
    <col min="10" max="10" width="11.28515625" style="413" customWidth="1"/>
    <col min="11" max="11" width="16" style="413" customWidth="1"/>
    <col min="12" max="252" width="9.140625" style="413"/>
    <col min="253" max="253" width="10.5703125" style="413" customWidth="1"/>
    <col min="254" max="508" width="9.140625" style="413"/>
    <col min="509" max="509" width="10.5703125" style="413" customWidth="1"/>
    <col min="510" max="764" width="9.140625" style="413"/>
    <col min="765" max="765" width="10.5703125" style="413" customWidth="1"/>
    <col min="766" max="1020" width="9.140625" style="413"/>
    <col min="1021" max="1021" width="10.5703125" style="413" customWidth="1"/>
    <col min="1022" max="1276" width="9.140625" style="413"/>
    <col min="1277" max="1277" width="10.5703125" style="413" customWidth="1"/>
    <col min="1278" max="1532" width="9.140625" style="413"/>
    <col min="1533" max="1533" width="10.5703125" style="413" customWidth="1"/>
    <col min="1534" max="1788" width="9.140625" style="413"/>
    <col min="1789" max="1789" width="10.5703125" style="413" customWidth="1"/>
    <col min="1790" max="2044" width="9.140625" style="413"/>
    <col min="2045" max="2045" width="10.5703125" style="413" customWidth="1"/>
    <col min="2046" max="2300" width="9.140625" style="413"/>
    <col min="2301" max="2301" width="10.5703125" style="413" customWidth="1"/>
    <col min="2302" max="2556" width="9.140625" style="413"/>
    <col min="2557" max="2557" width="10.5703125" style="413" customWidth="1"/>
    <col min="2558" max="2812" width="9.140625" style="413"/>
    <col min="2813" max="2813" width="10.5703125" style="413" customWidth="1"/>
    <col min="2814" max="3068" width="9.140625" style="413"/>
    <col min="3069" max="3069" width="10.5703125" style="413" customWidth="1"/>
    <col min="3070" max="3324" width="9.140625" style="413"/>
    <col min="3325" max="3325" width="10.5703125" style="413" customWidth="1"/>
    <col min="3326" max="3580" width="9.140625" style="413"/>
    <col min="3581" max="3581" width="10.5703125" style="413" customWidth="1"/>
    <col min="3582" max="3836" width="9.140625" style="413"/>
    <col min="3837" max="3837" width="10.5703125" style="413" customWidth="1"/>
    <col min="3838" max="4092" width="9.140625" style="413"/>
    <col min="4093" max="4093" width="10.5703125" style="413" customWidth="1"/>
    <col min="4094" max="4348" width="9.140625" style="413"/>
    <col min="4349" max="4349" width="10.5703125" style="413" customWidth="1"/>
    <col min="4350" max="4604" width="9.140625" style="413"/>
    <col min="4605" max="4605" width="10.5703125" style="413" customWidth="1"/>
    <col min="4606" max="4860" width="9.140625" style="413"/>
    <col min="4861" max="4861" width="10.5703125" style="413" customWidth="1"/>
    <col min="4862" max="5116" width="9.140625" style="413"/>
    <col min="5117" max="5117" width="10.5703125" style="413" customWidth="1"/>
    <col min="5118" max="5372" width="9.140625" style="413"/>
    <col min="5373" max="5373" width="10.5703125" style="413" customWidth="1"/>
    <col min="5374" max="5628" width="9.140625" style="413"/>
    <col min="5629" max="5629" width="10.5703125" style="413" customWidth="1"/>
    <col min="5630" max="5884" width="9.140625" style="413"/>
    <col min="5885" max="5885" width="10.5703125" style="413" customWidth="1"/>
    <col min="5886" max="6140" width="9.140625" style="413"/>
    <col min="6141" max="6141" width="10.5703125" style="413" customWidth="1"/>
    <col min="6142" max="6396" width="9.140625" style="413"/>
    <col min="6397" max="6397" width="10.5703125" style="413" customWidth="1"/>
    <col min="6398" max="6652" width="9.140625" style="413"/>
    <col min="6653" max="6653" width="10.5703125" style="413" customWidth="1"/>
    <col min="6654" max="6908" width="9.140625" style="413"/>
    <col min="6909" max="6909" width="10.5703125" style="413" customWidth="1"/>
    <col min="6910" max="7164" width="9.140625" style="413"/>
    <col min="7165" max="7165" width="10.5703125" style="413" customWidth="1"/>
    <col min="7166" max="7420" width="9.140625" style="413"/>
    <col min="7421" max="7421" width="10.5703125" style="413" customWidth="1"/>
    <col min="7422" max="7676" width="9.140625" style="413"/>
    <col min="7677" max="7677" width="10.5703125" style="413" customWidth="1"/>
    <col min="7678" max="7932" width="9.140625" style="413"/>
    <col min="7933" max="7933" width="10.5703125" style="413" customWidth="1"/>
    <col min="7934" max="8188" width="9.140625" style="413"/>
    <col min="8189" max="8189" width="10.5703125" style="413" customWidth="1"/>
    <col min="8190" max="8444" width="9.140625" style="413"/>
    <col min="8445" max="8445" width="10.5703125" style="413" customWidth="1"/>
    <col min="8446" max="8700" width="9.140625" style="413"/>
    <col min="8701" max="8701" width="10.5703125" style="413" customWidth="1"/>
    <col min="8702" max="8956" width="9.140625" style="413"/>
    <col min="8957" max="8957" width="10.5703125" style="413" customWidth="1"/>
    <col min="8958" max="9212" width="9.140625" style="413"/>
    <col min="9213" max="9213" width="10.5703125" style="413" customWidth="1"/>
    <col min="9214" max="9468" width="9.140625" style="413"/>
    <col min="9469" max="9469" width="10.5703125" style="413" customWidth="1"/>
    <col min="9470" max="9724" width="9.140625" style="413"/>
    <col min="9725" max="9725" width="10.5703125" style="413" customWidth="1"/>
    <col min="9726" max="9980" width="9.140625" style="413"/>
    <col min="9981" max="9981" width="10.5703125" style="413" customWidth="1"/>
    <col min="9982" max="10236" width="9.140625" style="413"/>
    <col min="10237" max="10237" width="10.5703125" style="413" customWidth="1"/>
    <col min="10238" max="10492" width="9.140625" style="413"/>
    <col min="10493" max="10493" width="10.5703125" style="413" customWidth="1"/>
    <col min="10494" max="10748" width="9.140625" style="413"/>
    <col min="10749" max="10749" width="10.5703125" style="413" customWidth="1"/>
    <col min="10750" max="11004" width="9.140625" style="413"/>
    <col min="11005" max="11005" width="10.5703125" style="413" customWidth="1"/>
    <col min="11006" max="11260" width="9.140625" style="413"/>
    <col min="11261" max="11261" width="10.5703125" style="413" customWidth="1"/>
    <col min="11262" max="11516" width="9.140625" style="413"/>
    <col min="11517" max="11517" width="10.5703125" style="413" customWidth="1"/>
    <col min="11518" max="11772" width="9.140625" style="413"/>
    <col min="11773" max="11773" width="10.5703125" style="413" customWidth="1"/>
    <col min="11774" max="12028" width="9.140625" style="413"/>
    <col min="12029" max="12029" width="10.5703125" style="413" customWidth="1"/>
    <col min="12030" max="12284" width="9.140625" style="413"/>
    <col min="12285" max="12285" width="10.5703125" style="413" customWidth="1"/>
    <col min="12286" max="12540" width="9.140625" style="413"/>
    <col min="12541" max="12541" width="10.5703125" style="413" customWidth="1"/>
    <col min="12542" max="12796" width="9.140625" style="413"/>
    <col min="12797" max="12797" width="10.5703125" style="413" customWidth="1"/>
    <col min="12798" max="13052" width="9.140625" style="413"/>
    <col min="13053" max="13053" width="10.5703125" style="413" customWidth="1"/>
    <col min="13054" max="13308" width="9.140625" style="413"/>
    <col min="13309" max="13309" width="10.5703125" style="413" customWidth="1"/>
    <col min="13310" max="13564" width="9.140625" style="413"/>
    <col min="13565" max="13565" width="10.5703125" style="413" customWidth="1"/>
    <col min="13566" max="13820" width="9.140625" style="413"/>
    <col min="13821" max="13821" width="10.5703125" style="413" customWidth="1"/>
    <col min="13822" max="14076" width="9.140625" style="413"/>
    <col min="14077" max="14077" width="10.5703125" style="413" customWidth="1"/>
    <col min="14078" max="14332" width="9.140625" style="413"/>
    <col min="14333" max="14333" width="10.5703125" style="413" customWidth="1"/>
    <col min="14334" max="14588" width="9.140625" style="413"/>
    <col min="14589" max="14589" width="10.5703125" style="413" customWidth="1"/>
    <col min="14590" max="14844" width="9.140625" style="413"/>
    <col min="14845" max="14845" width="10.5703125" style="413" customWidth="1"/>
    <col min="14846" max="15100" width="9.140625" style="413"/>
    <col min="15101" max="15101" width="10.5703125" style="413" customWidth="1"/>
    <col min="15102" max="15356" width="9.140625" style="413"/>
    <col min="15357" max="15357" width="10.5703125" style="413" customWidth="1"/>
    <col min="15358" max="15612" width="9.140625" style="413"/>
    <col min="15613" max="15613" width="10.5703125" style="413" customWidth="1"/>
    <col min="15614" max="15868" width="9.140625" style="413"/>
    <col min="15869" max="15869" width="10.5703125" style="413" customWidth="1"/>
    <col min="15870" max="16124" width="9.140625" style="413"/>
    <col min="16125" max="16125" width="10.5703125" style="413" customWidth="1"/>
    <col min="16126" max="16370" width="9.140625" style="413"/>
    <col min="16371" max="16384" width="9.140625" style="413" customWidth="1"/>
  </cols>
  <sheetData>
    <row r="1" spans="1:11">
      <c r="A1" s="412"/>
      <c r="J1" s="414" t="s">
        <v>465</v>
      </c>
      <c r="K1" s="414"/>
    </row>
    <row r="2" spans="1:11">
      <c r="A2" s="415"/>
      <c r="J2" s="414" t="s">
        <v>466</v>
      </c>
      <c r="K2" s="414"/>
    </row>
    <row r="3" spans="1:11" ht="13.5" thickBot="1">
      <c r="A3" s="416"/>
      <c r="J3" s="414" t="s">
        <v>77</v>
      </c>
      <c r="K3" s="414"/>
    </row>
    <row r="4" spans="1:11" ht="15">
      <c r="A4" s="417"/>
      <c r="B4" s="418"/>
      <c r="C4" s="418"/>
      <c r="D4" s="418"/>
      <c r="E4" s="418"/>
      <c r="F4" s="418"/>
      <c r="G4" s="418"/>
      <c r="J4" s="414" t="s">
        <v>467</v>
      </c>
      <c r="K4" s="414"/>
    </row>
    <row r="5" spans="1:11" ht="14.25">
      <c r="A5" s="763" t="s">
        <v>451</v>
      </c>
      <c r="B5" s="763"/>
      <c r="C5" s="763"/>
      <c r="D5" s="763"/>
      <c r="E5" s="763"/>
      <c r="F5" s="763"/>
      <c r="G5" s="763"/>
      <c r="H5" s="763"/>
      <c r="I5" s="763"/>
      <c r="J5" s="763"/>
      <c r="K5" s="763"/>
    </row>
    <row r="6" spans="1:11" ht="14.25">
      <c r="A6" s="763" t="s">
        <v>452</v>
      </c>
      <c r="B6" s="763"/>
      <c r="C6" s="763"/>
      <c r="D6" s="763"/>
      <c r="E6" s="763"/>
      <c r="F6" s="763"/>
      <c r="G6" s="763"/>
      <c r="H6" s="763"/>
      <c r="I6" s="763"/>
      <c r="J6" s="763"/>
      <c r="K6" s="763"/>
    </row>
    <row r="7" spans="1:11" ht="14.25">
      <c r="A7" s="763" t="s">
        <v>453</v>
      </c>
      <c r="B7" s="763"/>
      <c r="C7" s="763"/>
      <c r="D7" s="763"/>
      <c r="E7" s="763"/>
      <c r="F7" s="763"/>
      <c r="G7" s="763"/>
      <c r="H7" s="763"/>
      <c r="I7" s="763"/>
      <c r="J7" s="763"/>
      <c r="K7" s="763"/>
    </row>
    <row r="8" spans="1:11" ht="15">
      <c r="A8" s="417"/>
      <c r="B8" s="418"/>
      <c r="C8" s="418"/>
      <c r="D8" s="418"/>
      <c r="E8" s="418"/>
      <c r="F8" s="418"/>
      <c r="G8" s="418"/>
      <c r="H8" s="418"/>
      <c r="I8" s="418"/>
      <c r="K8" s="417" t="s">
        <v>454</v>
      </c>
    </row>
    <row r="9" spans="1:11">
      <c r="A9" s="419" t="s">
        <v>14</v>
      </c>
      <c r="B9" s="419"/>
      <c r="D9" s="419"/>
      <c r="E9" s="419"/>
      <c r="F9" s="419"/>
      <c r="G9" s="419"/>
      <c r="I9" s="420"/>
      <c r="K9" s="496">
        <v>2023</v>
      </c>
    </row>
    <row r="10" spans="1:11">
      <c r="A10" s="419" t="s">
        <v>33</v>
      </c>
      <c r="B10" s="419"/>
      <c r="D10" s="419"/>
      <c r="E10" s="419"/>
      <c r="F10" s="419"/>
      <c r="G10" s="419"/>
      <c r="I10" s="420"/>
      <c r="K10" s="496" t="s">
        <v>506</v>
      </c>
    </row>
    <row r="11" spans="1:11">
      <c r="A11" s="419" t="s">
        <v>17</v>
      </c>
      <c r="B11" s="419"/>
      <c r="D11" s="419"/>
      <c r="E11" s="419"/>
      <c r="F11" s="419"/>
      <c r="G11" s="419"/>
      <c r="I11" s="420"/>
      <c r="K11" s="496">
        <v>2</v>
      </c>
    </row>
    <row r="12" spans="1:11">
      <c r="A12" s="419" t="s">
        <v>19</v>
      </c>
      <c r="B12" s="419"/>
      <c r="D12" s="419"/>
      <c r="E12" s="419"/>
      <c r="F12" s="419"/>
      <c r="G12" s="419"/>
      <c r="I12" s="420"/>
      <c r="K12" s="496">
        <v>261</v>
      </c>
    </row>
    <row r="13" spans="1:11">
      <c r="A13" s="419" t="s">
        <v>18</v>
      </c>
      <c r="B13" s="419"/>
      <c r="D13" s="419"/>
      <c r="E13" s="419"/>
      <c r="F13" s="419"/>
      <c r="G13" s="419"/>
      <c r="I13" s="420"/>
      <c r="K13" s="496">
        <v>7353</v>
      </c>
    </row>
    <row r="14" spans="1:11">
      <c r="A14" s="419" t="s">
        <v>20</v>
      </c>
      <c r="B14" s="419"/>
      <c r="D14" s="419"/>
      <c r="E14" s="419"/>
      <c r="F14" s="419"/>
      <c r="G14" s="419"/>
      <c r="I14" s="420"/>
      <c r="K14" s="496" t="s">
        <v>455</v>
      </c>
    </row>
    <row r="15" spans="1:11">
      <c r="A15" s="419" t="s">
        <v>22</v>
      </c>
      <c r="B15" s="419"/>
      <c r="D15" s="419"/>
      <c r="E15" s="419"/>
      <c r="F15" s="419"/>
      <c r="G15" s="419"/>
      <c r="I15" s="420"/>
      <c r="K15" s="496" t="s">
        <v>468</v>
      </c>
    </row>
    <row r="16" spans="1:11">
      <c r="A16" s="419" t="s">
        <v>34</v>
      </c>
      <c r="B16" s="419"/>
      <c r="D16" s="764" t="s">
        <v>35</v>
      </c>
      <c r="E16" s="764"/>
      <c r="F16" s="764"/>
      <c r="G16" s="764"/>
      <c r="H16" s="764"/>
      <c r="I16" s="495"/>
      <c r="K16" s="421">
        <v>111</v>
      </c>
    </row>
    <row r="17" spans="1:11" ht="13.15" customHeight="1">
      <c r="A17" s="765" t="s">
        <v>416</v>
      </c>
      <c r="B17" s="766" t="s">
        <v>38</v>
      </c>
      <c r="C17" s="766"/>
      <c r="D17" s="766"/>
      <c r="E17" s="766"/>
      <c r="F17" s="766"/>
      <c r="G17" s="766"/>
      <c r="H17" s="766"/>
      <c r="I17" s="766"/>
      <c r="J17" s="766"/>
      <c r="K17" s="767" t="s">
        <v>469</v>
      </c>
    </row>
    <row r="18" spans="1:11" ht="13.15" customHeight="1">
      <c r="A18" s="765"/>
      <c r="B18" s="765" t="s">
        <v>470</v>
      </c>
      <c r="C18" s="765"/>
      <c r="D18" s="765"/>
      <c r="E18" s="765" t="s">
        <v>471</v>
      </c>
      <c r="F18" s="765"/>
      <c r="G18" s="765"/>
      <c r="H18" s="765" t="s">
        <v>472</v>
      </c>
      <c r="I18" s="765"/>
      <c r="J18" s="765"/>
      <c r="K18" s="768"/>
    </row>
    <row r="19" spans="1:11" ht="13.15" customHeight="1">
      <c r="A19" s="765"/>
      <c r="B19" s="765" t="s">
        <v>329</v>
      </c>
      <c r="C19" s="765" t="s">
        <v>457</v>
      </c>
      <c r="D19" s="765" t="s">
        <v>458</v>
      </c>
      <c r="E19" s="765" t="s">
        <v>329</v>
      </c>
      <c r="F19" s="765" t="s">
        <v>457</v>
      </c>
      <c r="G19" s="765" t="s">
        <v>458</v>
      </c>
      <c r="H19" s="765" t="s">
        <v>329</v>
      </c>
      <c r="I19" s="765" t="s">
        <v>457</v>
      </c>
      <c r="J19" s="765" t="s">
        <v>458</v>
      </c>
      <c r="K19" s="768"/>
    </row>
    <row r="20" spans="1:11">
      <c r="A20" s="765"/>
      <c r="B20" s="765"/>
      <c r="C20" s="765"/>
      <c r="D20" s="765"/>
      <c r="E20" s="765"/>
      <c r="F20" s="765"/>
      <c r="G20" s="765"/>
      <c r="H20" s="765"/>
      <c r="I20" s="765"/>
      <c r="J20" s="765"/>
      <c r="K20" s="768"/>
    </row>
    <row r="21" spans="1:11">
      <c r="A21" s="765"/>
      <c r="B21" s="765"/>
      <c r="C21" s="765"/>
      <c r="D21" s="765"/>
      <c r="E21" s="765"/>
      <c r="F21" s="765"/>
      <c r="G21" s="765"/>
      <c r="H21" s="765"/>
      <c r="I21" s="765"/>
      <c r="J21" s="765"/>
      <c r="K21" s="768"/>
    </row>
    <row r="22" spans="1:11">
      <c r="A22" s="765"/>
      <c r="B22" s="765"/>
      <c r="C22" s="765"/>
      <c r="D22" s="765"/>
      <c r="E22" s="765"/>
      <c r="F22" s="765"/>
      <c r="G22" s="765"/>
      <c r="H22" s="765"/>
      <c r="I22" s="765"/>
      <c r="J22" s="765"/>
      <c r="K22" s="769"/>
    </row>
    <row r="23" spans="1:11">
      <c r="A23" s="494">
        <v>1</v>
      </c>
      <c r="B23" s="494">
        <v>2</v>
      </c>
      <c r="C23" s="494">
        <v>3</v>
      </c>
      <c r="D23" s="494">
        <v>4</v>
      </c>
      <c r="E23" s="494">
        <v>5</v>
      </c>
      <c r="F23" s="494">
        <v>6</v>
      </c>
      <c r="G23" s="494">
        <v>7</v>
      </c>
      <c r="H23" s="494">
        <v>8</v>
      </c>
      <c r="I23" s="494">
        <v>9</v>
      </c>
      <c r="J23" s="494">
        <v>10</v>
      </c>
      <c r="K23" s="494">
        <v>11</v>
      </c>
    </row>
    <row r="24" spans="1:11">
      <c r="A24" s="494" t="s">
        <v>459</v>
      </c>
      <c r="B24" s="494" t="s">
        <v>42</v>
      </c>
      <c r="C24" s="494" t="s">
        <v>85</v>
      </c>
      <c r="D24" s="494" t="s">
        <v>43</v>
      </c>
      <c r="E24" s="494" t="s">
        <v>42</v>
      </c>
      <c r="F24" s="494" t="s">
        <v>85</v>
      </c>
      <c r="G24" s="494" t="s">
        <v>43</v>
      </c>
      <c r="H24" s="494" t="s">
        <v>42</v>
      </c>
      <c r="I24" s="494" t="s">
        <v>85</v>
      </c>
      <c r="J24" s="494" t="s">
        <v>43</v>
      </c>
      <c r="K24" s="494" t="s">
        <v>43</v>
      </c>
    </row>
    <row r="25" spans="1:11">
      <c r="A25" s="422" t="s">
        <v>460</v>
      </c>
      <c r="B25" s="422">
        <v>3</v>
      </c>
      <c r="C25" s="423">
        <v>53</v>
      </c>
      <c r="D25" s="423">
        <v>532</v>
      </c>
      <c r="E25" s="424">
        <v>2</v>
      </c>
      <c r="F25" s="425">
        <v>34.5</v>
      </c>
      <c r="G25" s="425">
        <v>336.9</v>
      </c>
      <c r="H25" s="422"/>
      <c r="I25" s="423">
        <v>0</v>
      </c>
      <c r="J25" s="425">
        <f>I25*720</f>
        <v>0</v>
      </c>
      <c r="K25" s="426">
        <v>868.9</v>
      </c>
    </row>
    <row r="26" spans="1:11">
      <c r="A26" s="422" t="s">
        <v>461</v>
      </c>
      <c r="B26" s="422"/>
      <c r="C26" s="423">
        <v>0</v>
      </c>
      <c r="D26" s="423">
        <f t="shared" ref="D26:D31" si="0">C26*12</f>
        <v>0</v>
      </c>
      <c r="E26" s="424">
        <v>1</v>
      </c>
      <c r="F26" s="425">
        <v>26</v>
      </c>
      <c r="G26" s="425">
        <f>F26*12</f>
        <v>312</v>
      </c>
      <c r="H26" s="422"/>
      <c r="I26" s="423">
        <v>0</v>
      </c>
      <c r="J26" s="425">
        <v>0</v>
      </c>
      <c r="K26" s="426">
        <f>J26+G26+D26</f>
        <v>312</v>
      </c>
    </row>
    <row r="27" spans="1:11">
      <c r="A27" s="422" t="s">
        <v>462</v>
      </c>
      <c r="B27" s="422"/>
      <c r="C27" s="423">
        <v>0</v>
      </c>
      <c r="D27" s="423">
        <f t="shared" si="0"/>
        <v>0</v>
      </c>
      <c r="E27" s="424">
        <v>3</v>
      </c>
      <c r="F27" s="425">
        <v>34.5</v>
      </c>
      <c r="G27" s="425">
        <v>1035</v>
      </c>
      <c r="H27" s="422"/>
      <c r="I27" s="425">
        <v>0</v>
      </c>
      <c r="J27" s="425">
        <f t="shared" ref="J27:J32" si="1">I27*12</f>
        <v>0</v>
      </c>
      <c r="K27" s="426">
        <v>1035</v>
      </c>
    </row>
    <row r="28" spans="1:11">
      <c r="A28" s="422" t="s">
        <v>473</v>
      </c>
      <c r="B28" s="422"/>
      <c r="C28" s="423">
        <v>0</v>
      </c>
      <c r="D28" s="423">
        <f t="shared" si="0"/>
        <v>0</v>
      </c>
      <c r="E28" s="424">
        <v>3</v>
      </c>
      <c r="F28" s="425">
        <v>31</v>
      </c>
      <c r="G28" s="425">
        <v>930</v>
      </c>
      <c r="H28" s="424"/>
      <c r="I28" s="425">
        <v>0</v>
      </c>
      <c r="J28" s="425">
        <f t="shared" si="1"/>
        <v>0</v>
      </c>
      <c r="K28" s="426">
        <v>930</v>
      </c>
    </row>
    <row r="29" spans="1:11">
      <c r="A29" s="422" t="s">
        <v>463</v>
      </c>
      <c r="B29" s="422"/>
      <c r="C29" s="423">
        <v>0</v>
      </c>
      <c r="D29" s="423">
        <f t="shared" si="0"/>
        <v>0</v>
      </c>
      <c r="E29" s="424"/>
      <c r="F29" s="425">
        <v>0</v>
      </c>
      <c r="G29" s="425">
        <f t="shared" ref="G29:G31" si="2">F29*12</f>
        <v>0</v>
      </c>
      <c r="H29" s="424"/>
      <c r="I29" s="425">
        <v>0</v>
      </c>
      <c r="J29" s="425">
        <f t="shared" si="1"/>
        <v>0</v>
      </c>
      <c r="K29" s="426">
        <f t="shared" ref="K29:K31" si="3">J29+G29+D29</f>
        <v>0</v>
      </c>
    </row>
    <row r="30" spans="1:11">
      <c r="A30" s="422" t="s">
        <v>464</v>
      </c>
      <c r="B30" s="422"/>
      <c r="C30" s="423">
        <v>0</v>
      </c>
      <c r="D30" s="423">
        <f t="shared" si="0"/>
        <v>0</v>
      </c>
      <c r="E30" s="424"/>
      <c r="F30" s="425">
        <v>0</v>
      </c>
      <c r="G30" s="425">
        <f t="shared" si="2"/>
        <v>0</v>
      </c>
      <c r="H30" s="424"/>
      <c r="I30" s="425">
        <v>0</v>
      </c>
      <c r="J30" s="425">
        <f t="shared" si="1"/>
        <v>0</v>
      </c>
      <c r="K30" s="426">
        <f t="shared" si="3"/>
        <v>0</v>
      </c>
    </row>
    <row r="31" spans="1:11">
      <c r="A31" s="422" t="s">
        <v>474</v>
      </c>
      <c r="B31" s="422"/>
      <c r="C31" s="423">
        <v>0</v>
      </c>
      <c r="D31" s="423">
        <f t="shared" si="0"/>
        <v>0</v>
      </c>
      <c r="E31" s="424"/>
      <c r="F31" s="425">
        <v>0</v>
      </c>
      <c r="G31" s="425">
        <f t="shared" si="2"/>
        <v>0</v>
      </c>
      <c r="H31" s="424"/>
      <c r="I31" s="425">
        <v>0</v>
      </c>
      <c r="J31" s="425">
        <f t="shared" si="1"/>
        <v>0</v>
      </c>
      <c r="K31" s="426">
        <f t="shared" si="3"/>
        <v>0</v>
      </c>
    </row>
    <row r="32" spans="1:11">
      <c r="A32" s="427" t="s">
        <v>47</v>
      </c>
      <c r="B32" s="424"/>
      <c r="C32" s="425">
        <f>SUM(C25:C31)</f>
        <v>53</v>
      </c>
      <c r="D32" s="425">
        <f>SUM(D25:D31)</f>
        <v>532</v>
      </c>
      <c r="E32" s="424">
        <v>10</v>
      </c>
      <c r="F32" s="425">
        <f>SUM(F25:F31)</f>
        <v>126</v>
      </c>
      <c r="G32" s="425">
        <f>SUM(G25:G31)</f>
        <v>2613.9</v>
      </c>
      <c r="H32" s="424"/>
      <c r="I32" s="425">
        <f>SUM(I25:I31)</f>
        <v>0</v>
      </c>
      <c r="J32" s="425">
        <f t="shared" si="1"/>
        <v>0</v>
      </c>
      <c r="K32" s="426">
        <f>SUM(K25:K31)</f>
        <v>3145.9</v>
      </c>
    </row>
    <row r="34" spans="1:6" customFormat="1" ht="15">
      <c r="A34" s="4" t="s">
        <v>409</v>
      </c>
      <c r="B34" s="5"/>
      <c r="C34" s="5"/>
      <c r="D34" s="5"/>
      <c r="E34" s="5"/>
      <c r="F34" s="5"/>
    </row>
    <row r="35" spans="1:6" customFormat="1" ht="15">
      <c r="A35" s="4" t="s">
        <v>6</v>
      </c>
      <c r="B35" s="5"/>
      <c r="C35" s="5"/>
      <c r="D35" s="5"/>
      <c r="E35" s="5"/>
      <c r="F35" s="5"/>
    </row>
    <row r="36" spans="1:6" customFormat="1" ht="15">
      <c r="A36" s="4" t="s">
        <v>29</v>
      </c>
      <c r="B36" s="5"/>
      <c r="C36" s="5"/>
      <c r="D36" s="5"/>
      <c r="E36" s="5"/>
      <c r="F36" s="5"/>
    </row>
    <row r="37" spans="1:6" customFormat="1" ht="15">
      <c r="A37" s="4" t="s">
        <v>8</v>
      </c>
      <c r="B37" s="5"/>
      <c r="C37" s="5"/>
      <c r="D37" s="5"/>
      <c r="E37" s="5"/>
      <c r="F37" s="5"/>
    </row>
  </sheetData>
  <mergeCells count="19">
    <mergeCell ref="H19:H22"/>
    <mergeCell ref="I19:I22"/>
    <mergeCell ref="J19:J22"/>
    <mergeCell ref="A5:K5"/>
    <mergeCell ref="A6:K6"/>
    <mergeCell ref="A7:K7"/>
    <mergeCell ref="D16:H16"/>
    <mergeCell ref="A17:A22"/>
    <mergeCell ref="B17:J17"/>
    <mergeCell ref="K17:K22"/>
    <mergeCell ref="E19:E22"/>
    <mergeCell ref="F19:F22"/>
    <mergeCell ref="G19:G22"/>
    <mergeCell ref="B18:D18"/>
    <mergeCell ref="E18:G18"/>
    <mergeCell ref="H18:J18"/>
    <mergeCell ref="B19:B22"/>
    <mergeCell ref="C19:C22"/>
    <mergeCell ref="D19:D22"/>
  </mergeCells>
  <pageMargins left="0.7" right="0.7" top="0.75" bottom="0.75" header="0.3" footer="0.3"/>
  <pageSetup paperSize="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40"/>
  <sheetViews>
    <sheetView topLeftCell="A4" workbookViewId="0">
      <selection activeCell="P32" sqref="P32"/>
    </sheetView>
  </sheetViews>
  <sheetFormatPr defaultRowHeight="11.25"/>
  <cols>
    <col min="1" max="1" width="1.42578125" style="435" customWidth="1"/>
    <col min="2" max="2" width="58.42578125" style="435" customWidth="1"/>
    <col min="3" max="4" width="7.85546875" style="435" customWidth="1"/>
    <col min="5" max="5" width="8.28515625" style="435" customWidth="1"/>
    <col min="6" max="6" width="8.5703125" style="435" customWidth="1"/>
    <col min="7" max="7" width="12.7109375" style="435" customWidth="1"/>
    <col min="8" max="8" width="10.28515625" style="435" customWidth="1"/>
    <col min="9" max="9" width="11" style="435" customWidth="1"/>
    <col min="10" max="10" width="14.42578125" style="435" customWidth="1"/>
    <col min="11" max="256" width="9.140625" style="435"/>
    <col min="257" max="257" width="1.42578125" style="435" customWidth="1"/>
    <col min="258" max="258" width="58.42578125" style="435" customWidth="1"/>
    <col min="259" max="260" width="7.85546875" style="435" customWidth="1"/>
    <col min="261" max="261" width="8.28515625" style="435" customWidth="1"/>
    <col min="262" max="262" width="8.5703125" style="435" customWidth="1"/>
    <col min="263" max="263" width="12.7109375" style="435" customWidth="1"/>
    <col min="264" max="264" width="10.28515625" style="435" customWidth="1"/>
    <col min="265" max="265" width="11" style="435" customWidth="1"/>
    <col min="266" max="266" width="14.42578125" style="435" customWidth="1"/>
    <col min="267" max="512" width="9.140625" style="435"/>
    <col min="513" max="513" width="1.42578125" style="435" customWidth="1"/>
    <col min="514" max="514" width="58.42578125" style="435" customWidth="1"/>
    <col min="515" max="516" width="7.85546875" style="435" customWidth="1"/>
    <col min="517" max="517" width="8.28515625" style="435" customWidth="1"/>
    <col min="518" max="518" width="8.5703125" style="435" customWidth="1"/>
    <col min="519" max="519" width="12.7109375" style="435" customWidth="1"/>
    <col min="520" max="520" width="10.28515625" style="435" customWidth="1"/>
    <col min="521" max="521" width="11" style="435" customWidth="1"/>
    <col min="522" max="522" width="14.42578125" style="435" customWidth="1"/>
    <col min="523" max="768" width="9.140625" style="435"/>
    <col min="769" max="769" width="1.42578125" style="435" customWidth="1"/>
    <col min="770" max="770" width="58.42578125" style="435" customWidth="1"/>
    <col min="771" max="772" width="7.85546875" style="435" customWidth="1"/>
    <col min="773" max="773" width="8.28515625" style="435" customWidth="1"/>
    <col min="774" max="774" width="8.5703125" style="435" customWidth="1"/>
    <col min="775" max="775" width="12.7109375" style="435" customWidth="1"/>
    <col min="776" max="776" width="10.28515625" style="435" customWidth="1"/>
    <col min="777" max="777" width="11" style="435" customWidth="1"/>
    <col min="778" max="778" width="14.42578125" style="435" customWidth="1"/>
    <col min="779" max="1024" width="9.140625" style="435"/>
    <col min="1025" max="1025" width="1.42578125" style="435" customWidth="1"/>
    <col min="1026" max="1026" width="58.42578125" style="435" customWidth="1"/>
    <col min="1027" max="1028" width="7.85546875" style="435" customWidth="1"/>
    <col min="1029" max="1029" width="8.28515625" style="435" customWidth="1"/>
    <col min="1030" max="1030" width="8.5703125" style="435" customWidth="1"/>
    <col min="1031" max="1031" width="12.7109375" style="435" customWidth="1"/>
    <col min="1032" max="1032" width="10.28515625" style="435" customWidth="1"/>
    <col min="1033" max="1033" width="11" style="435" customWidth="1"/>
    <col min="1034" max="1034" width="14.42578125" style="435" customWidth="1"/>
    <col min="1035" max="1280" width="9.140625" style="435"/>
    <col min="1281" max="1281" width="1.42578125" style="435" customWidth="1"/>
    <col min="1282" max="1282" width="58.42578125" style="435" customWidth="1"/>
    <col min="1283" max="1284" width="7.85546875" style="435" customWidth="1"/>
    <col min="1285" max="1285" width="8.28515625" style="435" customWidth="1"/>
    <col min="1286" max="1286" width="8.5703125" style="435" customWidth="1"/>
    <col min="1287" max="1287" width="12.7109375" style="435" customWidth="1"/>
    <col min="1288" max="1288" width="10.28515625" style="435" customWidth="1"/>
    <col min="1289" max="1289" width="11" style="435" customWidth="1"/>
    <col min="1290" max="1290" width="14.42578125" style="435" customWidth="1"/>
    <col min="1291" max="1536" width="9.140625" style="435"/>
    <col min="1537" max="1537" width="1.42578125" style="435" customWidth="1"/>
    <col min="1538" max="1538" width="58.42578125" style="435" customWidth="1"/>
    <col min="1539" max="1540" width="7.85546875" style="435" customWidth="1"/>
    <col min="1541" max="1541" width="8.28515625" style="435" customWidth="1"/>
    <col min="1542" max="1542" width="8.5703125" style="435" customWidth="1"/>
    <col min="1543" max="1543" width="12.7109375" style="435" customWidth="1"/>
    <col min="1544" max="1544" width="10.28515625" style="435" customWidth="1"/>
    <col min="1545" max="1545" width="11" style="435" customWidth="1"/>
    <col min="1546" max="1546" width="14.42578125" style="435" customWidth="1"/>
    <col min="1547" max="1792" width="9.140625" style="435"/>
    <col min="1793" max="1793" width="1.42578125" style="435" customWidth="1"/>
    <col min="1794" max="1794" width="58.42578125" style="435" customWidth="1"/>
    <col min="1795" max="1796" width="7.85546875" style="435" customWidth="1"/>
    <col min="1797" max="1797" width="8.28515625" style="435" customWidth="1"/>
    <col min="1798" max="1798" width="8.5703125" style="435" customWidth="1"/>
    <col min="1799" max="1799" width="12.7109375" style="435" customWidth="1"/>
    <col min="1800" max="1800" width="10.28515625" style="435" customWidth="1"/>
    <col min="1801" max="1801" width="11" style="435" customWidth="1"/>
    <col min="1802" max="1802" width="14.42578125" style="435" customWidth="1"/>
    <col min="1803" max="2048" width="9.140625" style="435"/>
    <col min="2049" max="2049" width="1.42578125" style="435" customWidth="1"/>
    <col min="2050" max="2050" width="58.42578125" style="435" customWidth="1"/>
    <col min="2051" max="2052" width="7.85546875" style="435" customWidth="1"/>
    <col min="2053" max="2053" width="8.28515625" style="435" customWidth="1"/>
    <col min="2054" max="2054" width="8.5703125" style="435" customWidth="1"/>
    <col min="2055" max="2055" width="12.7109375" style="435" customWidth="1"/>
    <col min="2056" max="2056" width="10.28515625" style="435" customWidth="1"/>
    <col min="2057" max="2057" width="11" style="435" customWidth="1"/>
    <col min="2058" max="2058" width="14.42578125" style="435" customWidth="1"/>
    <col min="2059" max="2304" width="9.140625" style="435"/>
    <col min="2305" max="2305" width="1.42578125" style="435" customWidth="1"/>
    <col min="2306" max="2306" width="58.42578125" style="435" customWidth="1"/>
    <col min="2307" max="2308" width="7.85546875" style="435" customWidth="1"/>
    <col min="2309" max="2309" width="8.28515625" style="435" customWidth="1"/>
    <col min="2310" max="2310" width="8.5703125" style="435" customWidth="1"/>
    <col min="2311" max="2311" width="12.7109375" style="435" customWidth="1"/>
    <col min="2312" max="2312" width="10.28515625" style="435" customWidth="1"/>
    <col min="2313" max="2313" width="11" style="435" customWidth="1"/>
    <col min="2314" max="2314" width="14.42578125" style="435" customWidth="1"/>
    <col min="2315" max="2560" width="9.140625" style="435"/>
    <col min="2561" max="2561" width="1.42578125" style="435" customWidth="1"/>
    <col min="2562" max="2562" width="58.42578125" style="435" customWidth="1"/>
    <col min="2563" max="2564" width="7.85546875" style="435" customWidth="1"/>
    <col min="2565" max="2565" width="8.28515625" style="435" customWidth="1"/>
    <col min="2566" max="2566" width="8.5703125" style="435" customWidth="1"/>
    <col min="2567" max="2567" width="12.7109375" style="435" customWidth="1"/>
    <col min="2568" max="2568" width="10.28515625" style="435" customWidth="1"/>
    <col min="2569" max="2569" width="11" style="435" customWidth="1"/>
    <col min="2570" max="2570" width="14.42578125" style="435" customWidth="1"/>
    <col min="2571" max="2816" width="9.140625" style="435"/>
    <col min="2817" max="2817" width="1.42578125" style="435" customWidth="1"/>
    <col min="2818" max="2818" width="58.42578125" style="435" customWidth="1"/>
    <col min="2819" max="2820" width="7.85546875" style="435" customWidth="1"/>
    <col min="2821" max="2821" width="8.28515625" style="435" customWidth="1"/>
    <col min="2822" max="2822" width="8.5703125" style="435" customWidth="1"/>
    <col min="2823" max="2823" width="12.7109375" style="435" customWidth="1"/>
    <col min="2824" max="2824" width="10.28515625" style="435" customWidth="1"/>
    <col min="2825" max="2825" width="11" style="435" customWidth="1"/>
    <col min="2826" max="2826" width="14.42578125" style="435" customWidth="1"/>
    <col min="2827" max="3072" width="9.140625" style="435"/>
    <col min="3073" max="3073" width="1.42578125" style="435" customWidth="1"/>
    <col min="3074" max="3074" width="58.42578125" style="435" customWidth="1"/>
    <col min="3075" max="3076" width="7.85546875" style="435" customWidth="1"/>
    <col min="3077" max="3077" width="8.28515625" style="435" customWidth="1"/>
    <col min="3078" max="3078" width="8.5703125" style="435" customWidth="1"/>
    <col min="3079" max="3079" width="12.7109375" style="435" customWidth="1"/>
    <col min="3080" max="3080" width="10.28515625" style="435" customWidth="1"/>
    <col min="3081" max="3081" width="11" style="435" customWidth="1"/>
    <col min="3082" max="3082" width="14.42578125" style="435" customWidth="1"/>
    <col min="3083" max="3328" width="9.140625" style="435"/>
    <col min="3329" max="3329" width="1.42578125" style="435" customWidth="1"/>
    <col min="3330" max="3330" width="58.42578125" style="435" customWidth="1"/>
    <col min="3331" max="3332" width="7.85546875" style="435" customWidth="1"/>
    <col min="3333" max="3333" width="8.28515625" style="435" customWidth="1"/>
    <col min="3334" max="3334" width="8.5703125" style="435" customWidth="1"/>
    <col min="3335" max="3335" width="12.7109375" style="435" customWidth="1"/>
    <col min="3336" max="3336" width="10.28515625" style="435" customWidth="1"/>
    <col min="3337" max="3337" width="11" style="435" customWidth="1"/>
    <col min="3338" max="3338" width="14.42578125" style="435" customWidth="1"/>
    <col min="3339" max="3584" width="9.140625" style="435"/>
    <col min="3585" max="3585" width="1.42578125" style="435" customWidth="1"/>
    <col min="3586" max="3586" width="58.42578125" style="435" customWidth="1"/>
    <col min="3587" max="3588" width="7.85546875" style="435" customWidth="1"/>
    <col min="3589" max="3589" width="8.28515625" style="435" customWidth="1"/>
    <col min="3590" max="3590" width="8.5703125" style="435" customWidth="1"/>
    <col min="3591" max="3591" width="12.7109375" style="435" customWidth="1"/>
    <col min="3592" max="3592" width="10.28515625" style="435" customWidth="1"/>
    <col min="3593" max="3593" width="11" style="435" customWidth="1"/>
    <col min="3594" max="3594" width="14.42578125" style="435" customWidth="1"/>
    <col min="3595" max="3840" width="9.140625" style="435"/>
    <col min="3841" max="3841" width="1.42578125" style="435" customWidth="1"/>
    <col min="3842" max="3842" width="58.42578125" style="435" customWidth="1"/>
    <col min="3843" max="3844" width="7.85546875" style="435" customWidth="1"/>
    <col min="3845" max="3845" width="8.28515625" style="435" customWidth="1"/>
    <col min="3846" max="3846" width="8.5703125" style="435" customWidth="1"/>
    <col min="3847" max="3847" width="12.7109375" style="435" customWidth="1"/>
    <col min="3848" max="3848" width="10.28515625" style="435" customWidth="1"/>
    <col min="3849" max="3849" width="11" style="435" customWidth="1"/>
    <col min="3850" max="3850" width="14.42578125" style="435" customWidth="1"/>
    <col min="3851" max="4096" width="9.140625" style="435"/>
    <col min="4097" max="4097" width="1.42578125" style="435" customWidth="1"/>
    <col min="4098" max="4098" width="58.42578125" style="435" customWidth="1"/>
    <col min="4099" max="4100" width="7.85546875" style="435" customWidth="1"/>
    <col min="4101" max="4101" width="8.28515625" style="435" customWidth="1"/>
    <col min="4102" max="4102" width="8.5703125" style="435" customWidth="1"/>
    <col min="4103" max="4103" width="12.7109375" style="435" customWidth="1"/>
    <col min="4104" max="4104" width="10.28515625" style="435" customWidth="1"/>
    <col min="4105" max="4105" width="11" style="435" customWidth="1"/>
    <col min="4106" max="4106" width="14.42578125" style="435" customWidth="1"/>
    <col min="4107" max="4352" width="9.140625" style="435"/>
    <col min="4353" max="4353" width="1.42578125" style="435" customWidth="1"/>
    <col min="4354" max="4354" width="58.42578125" style="435" customWidth="1"/>
    <col min="4355" max="4356" width="7.85546875" style="435" customWidth="1"/>
    <col min="4357" max="4357" width="8.28515625" style="435" customWidth="1"/>
    <col min="4358" max="4358" width="8.5703125" style="435" customWidth="1"/>
    <col min="4359" max="4359" width="12.7109375" style="435" customWidth="1"/>
    <col min="4360" max="4360" width="10.28515625" style="435" customWidth="1"/>
    <col min="4361" max="4361" width="11" style="435" customWidth="1"/>
    <col min="4362" max="4362" width="14.42578125" style="435" customWidth="1"/>
    <col min="4363" max="4608" width="9.140625" style="435"/>
    <col min="4609" max="4609" width="1.42578125" style="435" customWidth="1"/>
    <col min="4610" max="4610" width="58.42578125" style="435" customWidth="1"/>
    <col min="4611" max="4612" width="7.85546875" style="435" customWidth="1"/>
    <col min="4613" max="4613" width="8.28515625" style="435" customWidth="1"/>
    <col min="4614" max="4614" width="8.5703125" style="435" customWidth="1"/>
    <col min="4615" max="4615" width="12.7109375" style="435" customWidth="1"/>
    <col min="4616" max="4616" width="10.28515625" style="435" customWidth="1"/>
    <col min="4617" max="4617" width="11" style="435" customWidth="1"/>
    <col min="4618" max="4618" width="14.42578125" style="435" customWidth="1"/>
    <col min="4619" max="4864" width="9.140625" style="435"/>
    <col min="4865" max="4865" width="1.42578125" style="435" customWidth="1"/>
    <col min="4866" max="4866" width="58.42578125" style="435" customWidth="1"/>
    <col min="4867" max="4868" width="7.85546875" style="435" customWidth="1"/>
    <col min="4869" max="4869" width="8.28515625" style="435" customWidth="1"/>
    <col min="4870" max="4870" width="8.5703125" style="435" customWidth="1"/>
    <col min="4871" max="4871" width="12.7109375" style="435" customWidth="1"/>
    <col min="4872" max="4872" width="10.28515625" style="435" customWidth="1"/>
    <col min="4873" max="4873" width="11" style="435" customWidth="1"/>
    <col min="4874" max="4874" width="14.42578125" style="435" customWidth="1"/>
    <col min="4875" max="5120" width="9.140625" style="435"/>
    <col min="5121" max="5121" width="1.42578125" style="435" customWidth="1"/>
    <col min="5122" max="5122" width="58.42578125" style="435" customWidth="1"/>
    <col min="5123" max="5124" width="7.85546875" style="435" customWidth="1"/>
    <col min="5125" max="5125" width="8.28515625" style="435" customWidth="1"/>
    <col min="5126" max="5126" width="8.5703125" style="435" customWidth="1"/>
    <col min="5127" max="5127" width="12.7109375" style="435" customWidth="1"/>
    <col min="5128" max="5128" width="10.28515625" style="435" customWidth="1"/>
    <col min="5129" max="5129" width="11" style="435" customWidth="1"/>
    <col min="5130" max="5130" width="14.42578125" style="435" customWidth="1"/>
    <col min="5131" max="5376" width="9.140625" style="435"/>
    <col min="5377" max="5377" width="1.42578125" style="435" customWidth="1"/>
    <col min="5378" max="5378" width="58.42578125" style="435" customWidth="1"/>
    <col min="5379" max="5380" width="7.85546875" style="435" customWidth="1"/>
    <col min="5381" max="5381" width="8.28515625" style="435" customWidth="1"/>
    <col min="5382" max="5382" width="8.5703125" style="435" customWidth="1"/>
    <col min="5383" max="5383" width="12.7109375" style="435" customWidth="1"/>
    <col min="5384" max="5384" width="10.28515625" style="435" customWidth="1"/>
    <col min="5385" max="5385" width="11" style="435" customWidth="1"/>
    <col min="5386" max="5386" width="14.42578125" style="435" customWidth="1"/>
    <col min="5387" max="5632" width="9.140625" style="435"/>
    <col min="5633" max="5633" width="1.42578125" style="435" customWidth="1"/>
    <col min="5634" max="5634" width="58.42578125" style="435" customWidth="1"/>
    <col min="5635" max="5636" width="7.85546875" style="435" customWidth="1"/>
    <col min="5637" max="5637" width="8.28515625" style="435" customWidth="1"/>
    <col min="5638" max="5638" width="8.5703125" style="435" customWidth="1"/>
    <col min="5639" max="5639" width="12.7109375" style="435" customWidth="1"/>
    <col min="5640" max="5640" width="10.28515625" style="435" customWidth="1"/>
    <col min="5641" max="5641" width="11" style="435" customWidth="1"/>
    <col min="5642" max="5642" width="14.42578125" style="435" customWidth="1"/>
    <col min="5643" max="5888" width="9.140625" style="435"/>
    <col min="5889" max="5889" width="1.42578125" style="435" customWidth="1"/>
    <col min="5890" max="5890" width="58.42578125" style="435" customWidth="1"/>
    <col min="5891" max="5892" width="7.85546875" style="435" customWidth="1"/>
    <col min="5893" max="5893" width="8.28515625" style="435" customWidth="1"/>
    <col min="5894" max="5894" width="8.5703125" style="435" customWidth="1"/>
    <col min="5895" max="5895" width="12.7109375" style="435" customWidth="1"/>
    <col min="5896" max="5896" width="10.28515625" style="435" customWidth="1"/>
    <col min="5897" max="5897" width="11" style="435" customWidth="1"/>
    <col min="5898" max="5898" width="14.42578125" style="435" customWidth="1"/>
    <col min="5899" max="6144" width="9.140625" style="435"/>
    <col min="6145" max="6145" width="1.42578125" style="435" customWidth="1"/>
    <col min="6146" max="6146" width="58.42578125" style="435" customWidth="1"/>
    <col min="6147" max="6148" width="7.85546875" style="435" customWidth="1"/>
    <col min="6149" max="6149" width="8.28515625" style="435" customWidth="1"/>
    <col min="6150" max="6150" width="8.5703125" style="435" customWidth="1"/>
    <col min="6151" max="6151" width="12.7109375" style="435" customWidth="1"/>
    <col min="6152" max="6152" width="10.28515625" style="435" customWidth="1"/>
    <col min="6153" max="6153" width="11" style="435" customWidth="1"/>
    <col min="6154" max="6154" width="14.42578125" style="435" customWidth="1"/>
    <col min="6155" max="6400" width="9.140625" style="435"/>
    <col min="6401" max="6401" width="1.42578125" style="435" customWidth="1"/>
    <col min="6402" max="6402" width="58.42578125" style="435" customWidth="1"/>
    <col min="6403" max="6404" width="7.85546875" style="435" customWidth="1"/>
    <col min="6405" max="6405" width="8.28515625" style="435" customWidth="1"/>
    <col min="6406" max="6406" width="8.5703125" style="435" customWidth="1"/>
    <col min="6407" max="6407" width="12.7109375" style="435" customWidth="1"/>
    <col min="6408" max="6408" width="10.28515625" style="435" customWidth="1"/>
    <col min="6409" max="6409" width="11" style="435" customWidth="1"/>
    <col min="6410" max="6410" width="14.42578125" style="435" customWidth="1"/>
    <col min="6411" max="6656" width="9.140625" style="435"/>
    <col min="6657" max="6657" width="1.42578125" style="435" customWidth="1"/>
    <col min="6658" max="6658" width="58.42578125" style="435" customWidth="1"/>
    <col min="6659" max="6660" width="7.85546875" style="435" customWidth="1"/>
    <col min="6661" max="6661" width="8.28515625" style="435" customWidth="1"/>
    <col min="6662" max="6662" width="8.5703125" style="435" customWidth="1"/>
    <col min="6663" max="6663" width="12.7109375" style="435" customWidth="1"/>
    <col min="6664" max="6664" width="10.28515625" style="435" customWidth="1"/>
    <col min="6665" max="6665" width="11" style="435" customWidth="1"/>
    <col min="6666" max="6666" width="14.42578125" style="435" customWidth="1"/>
    <col min="6667" max="6912" width="9.140625" style="435"/>
    <col min="6913" max="6913" width="1.42578125" style="435" customWidth="1"/>
    <col min="6914" max="6914" width="58.42578125" style="435" customWidth="1"/>
    <col min="6915" max="6916" width="7.85546875" style="435" customWidth="1"/>
    <col min="6917" max="6917" width="8.28515625" style="435" customWidth="1"/>
    <col min="6918" max="6918" width="8.5703125" style="435" customWidth="1"/>
    <col min="6919" max="6919" width="12.7109375" style="435" customWidth="1"/>
    <col min="6920" max="6920" width="10.28515625" style="435" customWidth="1"/>
    <col min="6921" max="6921" width="11" style="435" customWidth="1"/>
    <col min="6922" max="6922" width="14.42578125" style="435" customWidth="1"/>
    <col min="6923" max="7168" width="9.140625" style="435"/>
    <col min="7169" max="7169" width="1.42578125" style="435" customWidth="1"/>
    <col min="7170" max="7170" width="58.42578125" style="435" customWidth="1"/>
    <col min="7171" max="7172" width="7.85546875" style="435" customWidth="1"/>
    <col min="7173" max="7173" width="8.28515625" style="435" customWidth="1"/>
    <col min="7174" max="7174" width="8.5703125" style="435" customWidth="1"/>
    <col min="7175" max="7175" width="12.7109375" style="435" customWidth="1"/>
    <col min="7176" max="7176" width="10.28515625" style="435" customWidth="1"/>
    <col min="7177" max="7177" width="11" style="435" customWidth="1"/>
    <col min="7178" max="7178" width="14.42578125" style="435" customWidth="1"/>
    <col min="7179" max="7424" width="9.140625" style="435"/>
    <col min="7425" max="7425" width="1.42578125" style="435" customWidth="1"/>
    <col min="7426" max="7426" width="58.42578125" style="435" customWidth="1"/>
    <col min="7427" max="7428" width="7.85546875" style="435" customWidth="1"/>
    <col min="7429" max="7429" width="8.28515625" style="435" customWidth="1"/>
    <col min="7430" max="7430" width="8.5703125" style="435" customWidth="1"/>
    <col min="7431" max="7431" width="12.7109375" style="435" customWidth="1"/>
    <col min="7432" max="7432" width="10.28515625" style="435" customWidth="1"/>
    <col min="7433" max="7433" width="11" style="435" customWidth="1"/>
    <col min="7434" max="7434" width="14.42578125" style="435" customWidth="1"/>
    <col min="7435" max="7680" width="9.140625" style="435"/>
    <col min="7681" max="7681" width="1.42578125" style="435" customWidth="1"/>
    <col min="7682" max="7682" width="58.42578125" style="435" customWidth="1"/>
    <col min="7683" max="7684" width="7.85546875" style="435" customWidth="1"/>
    <col min="7685" max="7685" width="8.28515625" style="435" customWidth="1"/>
    <col min="7686" max="7686" width="8.5703125" style="435" customWidth="1"/>
    <col min="7687" max="7687" width="12.7109375" style="435" customWidth="1"/>
    <col min="7688" max="7688" width="10.28515625" style="435" customWidth="1"/>
    <col min="7689" max="7689" width="11" style="435" customWidth="1"/>
    <col min="7690" max="7690" width="14.42578125" style="435" customWidth="1"/>
    <col min="7691" max="7936" width="9.140625" style="435"/>
    <col min="7937" max="7937" width="1.42578125" style="435" customWidth="1"/>
    <col min="7938" max="7938" width="58.42578125" style="435" customWidth="1"/>
    <col min="7939" max="7940" width="7.85546875" style="435" customWidth="1"/>
    <col min="7941" max="7941" width="8.28515625" style="435" customWidth="1"/>
    <col min="7942" max="7942" width="8.5703125" style="435" customWidth="1"/>
    <col min="7943" max="7943" width="12.7109375" style="435" customWidth="1"/>
    <col min="7944" max="7944" width="10.28515625" style="435" customWidth="1"/>
    <col min="7945" max="7945" width="11" style="435" customWidth="1"/>
    <col min="7946" max="7946" width="14.42578125" style="435" customWidth="1"/>
    <col min="7947" max="8192" width="9.140625" style="435"/>
    <col min="8193" max="8193" width="1.42578125" style="435" customWidth="1"/>
    <col min="8194" max="8194" width="58.42578125" style="435" customWidth="1"/>
    <col min="8195" max="8196" width="7.85546875" style="435" customWidth="1"/>
    <col min="8197" max="8197" width="8.28515625" style="435" customWidth="1"/>
    <col min="8198" max="8198" width="8.5703125" style="435" customWidth="1"/>
    <col min="8199" max="8199" width="12.7109375" style="435" customWidth="1"/>
    <col min="8200" max="8200" width="10.28515625" style="435" customWidth="1"/>
    <col min="8201" max="8201" width="11" style="435" customWidth="1"/>
    <col min="8202" max="8202" width="14.42578125" style="435" customWidth="1"/>
    <col min="8203" max="8448" width="9.140625" style="435"/>
    <col min="8449" max="8449" width="1.42578125" style="435" customWidth="1"/>
    <col min="8450" max="8450" width="58.42578125" style="435" customWidth="1"/>
    <col min="8451" max="8452" width="7.85546875" style="435" customWidth="1"/>
    <col min="8453" max="8453" width="8.28515625" style="435" customWidth="1"/>
    <col min="8454" max="8454" width="8.5703125" style="435" customWidth="1"/>
    <col min="8455" max="8455" width="12.7109375" style="435" customWidth="1"/>
    <col min="8456" max="8456" width="10.28515625" style="435" customWidth="1"/>
    <col min="8457" max="8457" width="11" style="435" customWidth="1"/>
    <col min="8458" max="8458" width="14.42578125" style="435" customWidth="1"/>
    <col min="8459" max="8704" width="9.140625" style="435"/>
    <col min="8705" max="8705" width="1.42578125" style="435" customWidth="1"/>
    <col min="8706" max="8706" width="58.42578125" style="435" customWidth="1"/>
    <col min="8707" max="8708" width="7.85546875" style="435" customWidth="1"/>
    <col min="8709" max="8709" width="8.28515625" style="435" customWidth="1"/>
    <col min="8710" max="8710" width="8.5703125" style="435" customWidth="1"/>
    <col min="8711" max="8711" width="12.7109375" style="435" customWidth="1"/>
    <col min="8712" max="8712" width="10.28515625" style="435" customWidth="1"/>
    <col min="8713" max="8713" width="11" style="435" customWidth="1"/>
    <col min="8714" max="8714" width="14.42578125" style="435" customWidth="1"/>
    <col min="8715" max="8960" width="9.140625" style="435"/>
    <col min="8961" max="8961" width="1.42578125" style="435" customWidth="1"/>
    <col min="8962" max="8962" width="58.42578125" style="435" customWidth="1"/>
    <col min="8963" max="8964" width="7.85546875" style="435" customWidth="1"/>
    <col min="8965" max="8965" width="8.28515625" style="435" customWidth="1"/>
    <col min="8966" max="8966" width="8.5703125" style="435" customWidth="1"/>
    <col min="8967" max="8967" width="12.7109375" style="435" customWidth="1"/>
    <col min="8968" max="8968" width="10.28515625" style="435" customWidth="1"/>
    <col min="8969" max="8969" width="11" style="435" customWidth="1"/>
    <col min="8970" max="8970" width="14.42578125" style="435" customWidth="1"/>
    <col min="8971" max="9216" width="9.140625" style="435"/>
    <col min="9217" max="9217" width="1.42578125" style="435" customWidth="1"/>
    <col min="9218" max="9218" width="58.42578125" style="435" customWidth="1"/>
    <col min="9219" max="9220" width="7.85546875" style="435" customWidth="1"/>
    <col min="9221" max="9221" width="8.28515625" style="435" customWidth="1"/>
    <col min="9222" max="9222" width="8.5703125" style="435" customWidth="1"/>
    <col min="9223" max="9223" width="12.7109375" style="435" customWidth="1"/>
    <col min="9224" max="9224" width="10.28515625" style="435" customWidth="1"/>
    <col min="9225" max="9225" width="11" style="435" customWidth="1"/>
    <col min="9226" max="9226" width="14.42578125" style="435" customWidth="1"/>
    <col min="9227" max="9472" width="9.140625" style="435"/>
    <col min="9473" max="9473" width="1.42578125" style="435" customWidth="1"/>
    <col min="9474" max="9474" width="58.42578125" style="435" customWidth="1"/>
    <col min="9475" max="9476" width="7.85546875" style="435" customWidth="1"/>
    <col min="9477" max="9477" width="8.28515625" style="435" customWidth="1"/>
    <col min="9478" max="9478" width="8.5703125" style="435" customWidth="1"/>
    <col min="9479" max="9479" width="12.7109375" style="435" customWidth="1"/>
    <col min="9480" max="9480" width="10.28515625" style="435" customWidth="1"/>
    <col min="9481" max="9481" width="11" style="435" customWidth="1"/>
    <col min="9482" max="9482" width="14.42578125" style="435" customWidth="1"/>
    <col min="9483" max="9728" width="9.140625" style="435"/>
    <col min="9729" max="9729" width="1.42578125" style="435" customWidth="1"/>
    <col min="9730" max="9730" width="58.42578125" style="435" customWidth="1"/>
    <col min="9731" max="9732" width="7.85546875" style="435" customWidth="1"/>
    <col min="9733" max="9733" width="8.28515625" style="435" customWidth="1"/>
    <col min="9734" max="9734" width="8.5703125" style="435" customWidth="1"/>
    <col min="9735" max="9735" width="12.7109375" style="435" customWidth="1"/>
    <col min="9736" max="9736" width="10.28515625" style="435" customWidth="1"/>
    <col min="9737" max="9737" width="11" style="435" customWidth="1"/>
    <col min="9738" max="9738" width="14.42578125" style="435" customWidth="1"/>
    <col min="9739" max="9984" width="9.140625" style="435"/>
    <col min="9985" max="9985" width="1.42578125" style="435" customWidth="1"/>
    <col min="9986" max="9986" width="58.42578125" style="435" customWidth="1"/>
    <col min="9987" max="9988" width="7.85546875" style="435" customWidth="1"/>
    <col min="9989" max="9989" width="8.28515625" style="435" customWidth="1"/>
    <col min="9990" max="9990" width="8.5703125" style="435" customWidth="1"/>
    <col min="9991" max="9991" width="12.7109375" style="435" customWidth="1"/>
    <col min="9992" max="9992" width="10.28515625" style="435" customWidth="1"/>
    <col min="9993" max="9993" width="11" style="435" customWidth="1"/>
    <col min="9994" max="9994" width="14.42578125" style="435" customWidth="1"/>
    <col min="9995" max="10240" width="9.140625" style="435"/>
    <col min="10241" max="10241" width="1.42578125" style="435" customWidth="1"/>
    <col min="10242" max="10242" width="58.42578125" style="435" customWidth="1"/>
    <col min="10243" max="10244" width="7.85546875" style="435" customWidth="1"/>
    <col min="10245" max="10245" width="8.28515625" style="435" customWidth="1"/>
    <col min="10246" max="10246" width="8.5703125" style="435" customWidth="1"/>
    <col min="10247" max="10247" width="12.7109375" style="435" customWidth="1"/>
    <col min="10248" max="10248" width="10.28515625" style="435" customWidth="1"/>
    <col min="10249" max="10249" width="11" style="435" customWidth="1"/>
    <col min="10250" max="10250" width="14.42578125" style="435" customWidth="1"/>
    <col min="10251" max="10496" width="9.140625" style="435"/>
    <col min="10497" max="10497" width="1.42578125" style="435" customWidth="1"/>
    <col min="10498" max="10498" width="58.42578125" style="435" customWidth="1"/>
    <col min="10499" max="10500" width="7.85546875" style="435" customWidth="1"/>
    <col min="10501" max="10501" width="8.28515625" style="435" customWidth="1"/>
    <col min="10502" max="10502" width="8.5703125" style="435" customWidth="1"/>
    <col min="10503" max="10503" width="12.7109375" style="435" customWidth="1"/>
    <col min="10504" max="10504" width="10.28515625" style="435" customWidth="1"/>
    <col min="10505" max="10505" width="11" style="435" customWidth="1"/>
    <col min="10506" max="10506" width="14.42578125" style="435" customWidth="1"/>
    <col min="10507" max="10752" width="9.140625" style="435"/>
    <col min="10753" max="10753" width="1.42578125" style="435" customWidth="1"/>
    <col min="10754" max="10754" width="58.42578125" style="435" customWidth="1"/>
    <col min="10755" max="10756" width="7.85546875" style="435" customWidth="1"/>
    <col min="10757" max="10757" width="8.28515625" style="435" customWidth="1"/>
    <col min="10758" max="10758" width="8.5703125" style="435" customWidth="1"/>
    <col min="10759" max="10759" width="12.7109375" style="435" customWidth="1"/>
    <col min="10760" max="10760" width="10.28515625" style="435" customWidth="1"/>
    <col min="10761" max="10761" width="11" style="435" customWidth="1"/>
    <col min="10762" max="10762" width="14.42578125" style="435" customWidth="1"/>
    <col min="10763" max="11008" width="9.140625" style="435"/>
    <col min="11009" max="11009" width="1.42578125" style="435" customWidth="1"/>
    <col min="11010" max="11010" width="58.42578125" style="435" customWidth="1"/>
    <col min="11011" max="11012" width="7.85546875" style="435" customWidth="1"/>
    <col min="11013" max="11013" width="8.28515625" style="435" customWidth="1"/>
    <col min="11014" max="11014" width="8.5703125" style="435" customWidth="1"/>
    <col min="11015" max="11015" width="12.7109375" style="435" customWidth="1"/>
    <col min="11016" max="11016" width="10.28515625" style="435" customWidth="1"/>
    <col min="11017" max="11017" width="11" style="435" customWidth="1"/>
    <col min="11018" max="11018" width="14.42578125" style="435" customWidth="1"/>
    <col min="11019" max="11264" width="9.140625" style="435"/>
    <col min="11265" max="11265" width="1.42578125" style="435" customWidth="1"/>
    <col min="11266" max="11266" width="58.42578125" style="435" customWidth="1"/>
    <col min="11267" max="11268" width="7.85546875" style="435" customWidth="1"/>
    <col min="11269" max="11269" width="8.28515625" style="435" customWidth="1"/>
    <col min="11270" max="11270" width="8.5703125" style="435" customWidth="1"/>
    <col min="11271" max="11271" width="12.7109375" style="435" customWidth="1"/>
    <col min="11272" max="11272" width="10.28515625" style="435" customWidth="1"/>
    <col min="11273" max="11273" width="11" style="435" customWidth="1"/>
    <col min="11274" max="11274" width="14.42578125" style="435" customWidth="1"/>
    <col min="11275" max="11520" width="9.140625" style="435"/>
    <col min="11521" max="11521" width="1.42578125" style="435" customWidth="1"/>
    <col min="11522" max="11522" width="58.42578125" style="435" customWidth="1"/>
    <col min="11523" max="11524" width="7.85546875" style="435" customWidth="1"/>
    <col min="11525" max="11525" width="8.28515625" style="435" customWidth="1"/>
    <col min="11526" max="11526" width="8.5703125" style="435" customWidth="1"/>
    <col min="11527" max="11527" width="12.7109375" style="435" customWidth="1"/>
    <col min="11528" max="11528" width="10.28515625" style="435" customWidth="1"/>
    <col min="11529" max="11529" width="11" style="435" customWidth="1"/>
    <col min="11530" max="11530" width="14.42578125" style="435" customWidth="1"/>
    <col min="11531" max="11776" width="9.140625" style="435"/>
    <col min="11777" max="11777" width="1.42578125" style="435" customWidth="1"/>
    <col min="11778" max="11778" width="58.42578125" style="435" customWidth="1"/>
    <col min="11779" max="11780" width="7.85546875" style="435" customWidth="1"/>
    <col min="11781" max="11781" width="8.28515625" style="435" customWidth="1"/>
    <col min="11782" max="11782" width="8.5703125" style="435" customWidth="1"/>
    <col min="11783" max="11783" width="12.7109375" style="435" customWidth="1"/>
    <col min="11784" max="11784" width="10.28515625" style="435" customWidth="1"/>
    <col min="11785" max="11785" width="11" style="435" customWidth="1"/>
    <col min="11786" max="11786" width="14.42578125" style="435" customWidth="1"/>
    <col min="11787" max="12032" width="9.140625" style="435"/>
    <col min="12033" max="12033" width="1.42578125" style="435" customWidth="1"/>
    <col min="12034" max="12034" width="58.42578125" style="435" customWidth="1"/>
    <col min="12035" max="12036" width="7.85546875" style="435" customWidth="1"/>
    <col min="12037" max="12037" width="8.28515625" style="435" customWidth="1"/>
    <col min="12038" max="12038" width="8.5703125" style="435" customWidth="1"/>
    <col min="12039" max="12039" width="12.7109375" style="435" customWidth="1"/>
    <col min="12040" max="12040" width="10.28515625" style="435" customWidth="1"/>
    <col min="12041" max="12041" width="11" style="435" customWidth="1"/>
    <col min="12042" max="12042" width="14.42578125" style="435" customWidth="1"/>
    <col min="12043" max="12288" width="9.140625" style="435"/>
    <col min="12289" max="12289" width="1.42578125" style="435" customWidth="1"/>
    <col min="12290" max="12290" width="58.42578125" style="435" customWidth="1"/>
    <col min="12291" max="12292" width="7.85546875" style="435" customWidth="1"/>
    <col min="12293" max="12293" width="8.28515625" style="435" customWidth="1"/>
    <col min="12294" max="12294" width="8.5703125" style="435" customWidth="1"/>
    <col min="12295" max="12295" width="12.7109375" style="435" customWidth="1"/>
    <col min="12296" max="12296" width="10.28515625" style="435" customWidth="1"/>
    <col min="12297" max="12297" width="11" style="435" customWidth="1"/>
    <col min="12298" max="12298" width="14.42578125" style="435" customWidth="1"/>
    <col min="12299" max="12544" width="9.140625" style="435"/>
    <col min="12545" max="12545" width="1.42578125" style="435" customWidth="1"/>
    <col min="12546" max="12546" width="58.42578125" style="435" customWidth="1"/>
    <col min="12547" max="12548" width="7.85546875" style="435" customWidth="1"/>
    <col min="12549" max="12549" width="8.28515625" style="435" customWidth="1"/>
    <col min="12550" max="12550" width="8.5703125" style="435" customWidth="1"/>
    <col min="12551" max="12551" width="12.7109375" style="435" customWidth="1"/>
    <col min="12552" max="12552" width="10.28515625" style="435" customWidth="1"/>
    <col min="12553" max="12553" width="11" style="435" customWidth="1"/>
    <col min="12554" max="12554" width="14.42578125" style="435" customWidth="1"/>
    <col min="12555" max="12800" width="9.140625" style="435"/>
    <col min="12801" max="12801" width="1.42578125" style="435" customWidth="1"/>
    <col min="12802" max="12802" width="58.42578125" style="435" customWidth="1"/>
    <col min="12803" max="12804" width="7.85546875" style="435" customWidth="1"/>
    <col min="12805" max="12805" width="8.28515625" style="435" customWidth="1"/>
    <col min="12806" max="12806" width="8.5703125" style="435" customWidth="1"/>
    <col min="12807" max="12807" width="12.7109375" style="435" customWidth="1"/>
    <col min="12808" max="12808" width="10.28515625" style="435" customWidth="1"/>
    <col min="12809" max="12809" width="11" style="435" customWidth="1"/>
    <col min="12810" max="12810" width="14.42578125" style="435" customWidth="1"/>
    <col min="12811" max="13056" width="9.140625" style="435"/>
    <col min="13057" max="13057" width="1.42578125" style="435" customWidth="1"/>
    <col min="13058" max="13058" width="58.42578125" style="435" customWidth="1"/>
    <col min="13059" max="13060" width="7.85546875" style="435" customWidth="1"/>
    <col min="13061" max="13061" width="8.28515625" style="435" customWidth="1"/>
    <col min="13062" max="13062" width="8.5703125" style="435" customWidth="1"/>
    <col min="13063" max="13063" width="12.7109375" style="435" customWidth="1"/>
    <col min="13064" max="13064" width="10.28515625" style="435" customWidth="1"/>
    <col min="13065" max="13065" width="11" style="435" customWidth="1"/>
    <col min="13066" max="13066" width="14.42578125" style="435" customWidth="1"/>
    <col min="13067" max="13312" width="9.140625" style="435"/>
    <col min="13313" max="13313" width="1.42578125" style="435" customWidth="1"/>
    <col min="13314" max="13314" width="58.42578125" style="435" customWidth="1"/>
    <col min="13315" max="13316" width="7.85546875" style="435" customWidth="1"/>
    <col min="13317" max="13317" width="8.28515625" style="435" customWidth="1"/>
    <col min="13318" max="13318" width="8.5703125" style="435" customWidth="1"/>
    <col min="13319" max="13319" width="12.7109375" style="435" customWidth="1"/>
    <col min="13320" max="13320" width="10.28515625" style="435" customWidth="1"/>
    <col min="13321" max="13321" width="11" style="435" customWidth="1"/>
    <col min="13322" max="13322" width="14.42578125" style="435" customWidth="1"/>
    <col min="13323" max="13568" width="9.140625" style="435"/>
    <col min="13569" max="13569" width="1.42578125" style="435" customWidth="1"/>
    <col min="13570" max="13570" width="58.42578125" style="435" customWidth="1"/>
    <col min="13571" max="13572" width="7.85546875" style="435" customWidth="1"/>
    <col min="13573" max="13573" width="8.28515625" style="435" customWidth="1"/>
    <col min="13574" max="13574" width="8.5703125" style="435" customWidth="1"/>
    <col min="13575" max="13575" width="12.7109375" style="435" customWidth="1"/>
    <col min="13576" max="13576" width="10.28515625" style="435" customWidth="1"/>
    <col min="13577" max="13577" width="11" style="435" customWidth="1"/>
    <col min="13578" max="13578" width="14.42578125" style="435" customWidth="1"/>
    <col min="13579" max="13824" width="9.140625" style="435"/>
    <col min="13825" max="13825" width="1.42578125" style="435" customWidth="1"/>
    <col min="13826" max="13826" width="58.42578125" style="435" customWidth="1"/>
    <col min="13827" max="13828" width="7.85546875" style="435" customWidth="1"/>
    <col min="13829" max="13829" width="8.28515625" style="435" customWidth="1"/>
    <col min="13830" max="13830" width="8.5703125" style="435" customWidth="1"/>
    <col min="13831" max="13831" width="12.7109375" style="435" customWidth="1"/>
    <col min="13832" max="13832" width="10.28515625" style="435" customWidth="1"/>
    <col min="13833" max="13833" width="11" style="435" customWidth="1"/>
    <col min="13834" max="13834" width="14.42578125" style="435" customWidth="1"/>
    <col min="13835" max="14080" width="9.140625" style="435"/>
    <col min="14081" max="14081" width="1.42578125" style="435" customWidth="1"/>
    <col min="14082" max="14082" width="58.42578125" style="435" customWidth="1"/>
    <col min="14083" max="14084" width="7.85546875" style="435" customWidth="1"/>
    <col min="14085" max="14085" width="8.28515625" style="435" customWidth="1"/>
    <col min="14086" max="14086" width="8.5703125" style="435" customWidth="1"/>
    <col min="14087" max="14087" width="12.7109375" style="435" customWidth="1"/>
    <col min="14088" max="14088" width="10.28515625" style="435" customWidth="1"/>
    <col min="14089" max="14089" width="11" style="435" customWidth="1"/>
    <col min="14090" max="14090" width="14.42578125" style="435" customWidth="1"/>
    <col min="14091" max="14336" width="9.140625" style="435"/>
    <col min="14337" max="14337" width="1.42578125" style="435" customWidth="1"/>
    <col min="14338" max="14338" width="58.42578125" style="435" customWidth="1"/>
    <col min="14339" max="14340" width="7.85546875" style="435" customWidth="1"/>
    <col min="14341" max="14341" width="8.28515625" style="435" customWidth="1"/>
    <col min="14342" max="14342" width="8.5703125" style="435" customWidth="1"/>
    <col min="14343" max="14343" width="12.7109375" style="435" customWidth="1"/>
    <col min="14344" max="14344" width="10.28515625" style="435" customWidth="1"/>
    <col min="14345" max="14345" width="11" style="435" customWidth="1"/>
    <col min="14346" max="14346" width="14.42578125" style="435" customWidth="1"/>
    <col min="14347" max="14592" width="9.140625" style="435"/>
    <col min="14593" max="14593" width="1.42578125" style="435" customWidth="1"/>
    <col min="14594" max="14594" width="58.42578125" style="435" customWidth="1"/>
    <col min="14595" max="14596" width="7.85546875" style="435" customWidth="1"/>
    <col min="14597" max="14597" width="8.28515625" style="435" customWidth="1"/>
    <col min="14598" max="14598" width="8.5703125" style="435" customWidth="1"/>
    <col min="14599" max="14599" width="12.7109375" style="435" customWidth="1"/>
    <col min="14600" max="14600" width="10.28515625" style="435" customWidth="1"/>
    <col min="14601" max="14601" width="11" style="435" customWidth="1"/>
    <col min="14602" max="14602" width="14.42578125" style="435" customWidth="1"/>
    <col min="14603" max="14848" width="9.140625" style="435"/>
    <col min="14849" max="14849" width="1.42578125" style="435" customWidth="1"/>
    <col min="14850" max="14850" width="58.42578125" style="435" customWidth="1"/>
    <col min="14851" max="14852" width="7.85546875" style="435" customWidth="1"/>
    <col min="14853" max="14853" width="8.28515625" style="435" customWidth="1"/>
    <col min="14854" max="14854" width="8.5703125" style="435" customWidth="1"/>
    <col min="14855" max="14855" width="12.7109375" style="435" customWidth="1"/>
    <col min="14856" max="14856" width="10.28515625" style="435" customWidth="1"/>
    <col min="14857" max="14857" width="11" style="435" customWidth="1"/>
    <col min="14858" max="14858" width="14.42578125" style="435" customWidth="1"/>
    <col min="14859" max="15104" width="9.140625" style="435"/>
    <col min="15105" max="15105" width="1.42578125" style="435" customWidth="1"/>
    <col min="15106" max="15106" width="58.42578125" style="435" customWidth="1"/>
    <col min="15107" max="15108" width="7.85546875" style="435" customWidth="1"/>
    <col min="15109" max="15109" width="8.28515625" style="435" customWidth="1"/>
    <col min="15110" max="15110" width="8.5703125" style="435" customWidth="1"/>
    <col min="15111" max="15111" width="12.7109375" style="435" customWidth="1"/>
    <col min="15112" max="15112" width="10.28515625" style="435" customWidth="1"/>
    <col min="15113" max="15113" width="11" style="435" customWidth="1"/>
    <col min="15114" max="15114" width="14.42578125" style="435" customWidth="1"/>
    <col min="15115" max="15360" width="9.140625" style="435"/>
    <col min="15361" max="15361" width="1.42578125" style="435" customWidth="1"/>
    <col min="15362" max="15362" width="58.42578125" style="435" customWidth="1"/>
    <col min="15363" max="15364" width="7.85546875" style="435" customWidth="1"/>
    <col min="15365" max="15365" width="8.28515625" style="435" customWidth="1"/>
    <col min="15366" max="15366" width="8.5703125" style="435" customWidth="1"/>
    <col min="15367" max="15367" width="12.7109375" style="435" customWidth="1"/>
    <col min="15368" max="15368" width="10.28515625" style="435" customWidth="1"/>
    <col min="15369" max="15369" width="11" style="435" customWidth="1"/>
    <col min="15370" max="15370" width="14.42578125" style="435" customWidth="1"/>
    <col min="15371" max="15616" width="9.140625" style="435"/>
    <col min="15617" max="15617" width="1.42578125" style="435" customWidth="1"/>
    <col min="15618" max="15618" width="58.42578125" style="435" customWidth="1"/>
    <col min="15619" max="15620" width="7.85546875" style="435" customWidth="1"/>
    <col min="15621" max="15621" width="8.28515625" style="435" customWidth="1"/>
    <col min="15622" max="15622" width="8.5703125" style="435" customWidth="1"/>
    <col min="15623" max="15623" width="12.7109375" style="435" customWidth="1"/>
    <col min="15624" max="15624" width="10.28515625" style="435" customWidth="1"/>
    <col min="15625" max="15625" width="11" style="435" customWidth="1"/>
    <col min="15626" max="15626" width="14.42578125" style="435" customWidth="1"/>
    <col min="15627" max="15872" width="9.140625" style="435"/>
    <col min="15873" max="15873" width="1.42578125" style="435" customWidth="1"/>
    <col min="15874" max="15874" width="58.42578125" style="435" customWidth="1"/>
    <col min="15875" max="15876" width="7.85546875" style="435" customWidth="1"/>
    <col min="15877" max="15877" width="8.28515625" style="435" customWidth="1"/>
    <col min="15878" max="15878" width="8.5703125" style="435" customWidth="1"/>
    <col min="15879" max="15879" width="12.7109375" style="435" customWidth="1"/>
    <col min="15880" max="15880" width="10.28515625" style="435" customWidth="1"/>
    <col min="15881" max="15881" width="11" style="435" customWidth="1"/>
    <col min="15882" max="15882" width="14.42578125" style="435" customWidth="1"/>
    <col min="15883" max="16128" width="9.140625" style="435"/>
    <col min="16129" max="16129" width="1.42578125" style="435" customWidth="1"/>
    <col min="16130" max="16130" width="58.42578125" style="435" customWidth="1"/>
    <col min="16131" max="16132" width="7.85546875" style="435" customWidth="1"/>
    <col min="16133" max="16133" width="8.28515625" style="435" customWidth="1"/>
    <col min="16134" max="16134" width="8.5703125" style="435" customWidth="1"/>
    <col min="16135" max="16135" width="12.7109375" style="435" customWidth="1"/>
    <col min="16136" max="16136" width="10.28515625" style="435" customWidth="1"/>
    <col min="16137" max="16137" width="11" style="435" customWidth="1"/>
    <col min="16138" max="16138" width="14.42578125" style="435" customWidth="1"/>
    <col min="16139" max="16384" width="9.140625" style="435"/>
  </cols>
  <sheetData>
    <row r="1" spans="2:10">
      <c r="B1" s="195"/>
      <c r="C1" s="195"/>
      <c r="D1" s="195"/>
      <c r="E1" s="195"/>
      <c r="F1" s="195"/>
      <c r="G1" s="612" t="s">
        <v>219</v>
      </c>
      <c r="H1" s="612"/>
      <c r="I1" s="612"/>
      <c r="J1" s="648"/>
    </row>
    <row r="2" spans="2:10">
      <c r="B2" s="613" t="s">
        <v>220</v>
      </c>
      <c r="C2" s="613"/>
      <c r="D2" s="613"/>
      <c r="E2" s="613"/>
      <c r="F2" s="613"/>
      <c r="G2" s="613"/>
      <c r="H2" s="613"/>
      <c r="I2" s="613"/>
      <c r="J2" s="648"/>
    </row>
    <row r="3" spans="2:10">
      <c r="B3" s="613" t="s">
        <v>221</v>
      </c>
      <c r="C3" s="613"/>
      <c r="D3" s="613"/>
      <c r="E3" s="613"/>
      <c r="F3" s="613"/>
      <c r="G3" s="613"/>
      <c r="H3" s="613"/>
      <c r="I3" s="613"/>
      <c r="J3" s="648"/>
    </row>
    <row r="4" spans="2:10">
      <c r="B4" s="195"/>
      <c r="C4" s="195"/>
      <c r="D4" s="195"/>
      <c r="E4" s="195"/>
      <c r="F4" s="195"/>
      <c r="G4" s="612" t="s">
        <v>222</v>
      </c>
      <c r="H4" s="612"/>
      <c r="I4" s="612"/>
      <c r="J4" s="648"/>
    </row>
    <row r="5" spans="2:10" ht="40.5" customHeight="1">
      <c r="B5" s="739" t="s">
        <v>223</v>
      </c>
      <c r="C5" s="773"/>
      <c r="D5" s="773"/>
      <c r="E5" s="773"/>
      <c r="F5" s="773"/>
      <c r="G5" s="773"/>
      <c r="H5" s="773"/>
      <c r="I5" s="773"/>
    </row>
    <row r="6" spans="2:10" ht="12" thickBot="1">
      <c r="B6" s="445"/>
      <c r="D6" s="439"/>
      <c r="E6" s="439"/>
      <c r="F6" s="439"/>
      <c r="G6" s="439"/>
      <c r="J6" s="439" t="s">
        <v>13</v>
      </c>
    </row>
    <row r="7" spans="2:10">
      <c r="B7" s="531" t="s">
        <v>14</v>
      </c>
      <c r="C7" s="531"/>
      <c r="D7" s="439"/>
      <c r="E7" s="439"/>
      <c r="F7" s="439"/>
      <c r="G7" s="439"/>
      <c r="J7" s="532">
        <v>2023</v>
      </c>
    </row>
    <row r="8" spans="2:10" ht="12" thickBot="1">
      <c r="B8" s="531" t="s">
        <v>79</v>
      </c>
      <c r="C8" s="531"/>
      <c r="D8" s="439"/>
      <c r="E8" s="439"/>
      <c r="F8" s="439"/>
      <c r="G8" s="439"/>
      <c r="J8" s="441" t="s">
        <v>506</v>
      </c>
    </row>
    <row r="9" spans="2:10" ht="12" thickBot="1">
      <c r="B9" s="531" t="s">
        <v>17</v>
      </c>
      <c r="C9" s="531"/>
      <c r="D9" s="439"/>
      <c r="E9" s="439"/>
      <c r="F9" s="439"/>
      <c r="G9" s="439"/>
      <c r="J9" s="533">
        <v>2</v>
      </c>
    </row>
    <row r="10" spans="2:10" ht="12" thickBot="1">
      <c r="B10" s="531" t="s">
        <v>19</v>
      </c>
      <c r="C10" s="531"/>
      <c r="D10" s="439"/>
      <c r="E10" s="439"/>
      <c r="F10" s="439"/>
      <c r="G10" s="439"/>
      <c r="J10" s="533">
        <v>261</v>
      </c>
    </row>
    <row r="11" spans="2:10" ht="12" thickBot="1">
      <c r="B11" s="531" t="s">
        <v>18</v>
      </c>
      <c r="C11" s="531"/>
      <c r="D11" s="534"/>
      <c r="E11" s="534"/>
      <c r="F11" s="439"/>
      <c r="G11" s="439"/>
      <c r="J11" s="533">
        <v>7357</v>
      </c>
    </row>
    <row r="12" spans="2:10" ht="12" thickBot="1">
      <c r="B12" s="531" t="s">
        <v>20</v>
      </c>
      <c r="C12" s="531"/>
      <c r="D12" s="439"/>
      <c r="E12" s="439"/>
      <c r="F12" s="439"/>
      <c r="G12" s="439"/>
      <c r="J12" s="535" t="s">
        <v>281</v>
      </c>
    </row>
    <row r="13" spans="2:10" ht="12" thickBot="1">
      <c r="B13" s="531" t="s">
        <v>22</v>
      </c>
      <c r="C13" s="531"/>
      <c r="D13" s="439"/>
      <c r="E13" s="439"/>
      <c r="F13" s="439"/>
      <c r="G13" s="439"/>
      <c r="J13" s="443" t="s">
        <v>74</v>
      </c>
    </row>
    <row r="14" spans="2:10" ht="12" thickBot="1">
      <c r="B14" s="531" t="s">
        <v>80</v>
      </c>
      <c r="C14" s="531"/>
      <c r="D14" s="439"/>
      <c r="E14" s="439"/>
      <c r="F14" s="439"/>
      <c r="G14" s="439"/>
      <c r="J14" s="536">
        <v>159</v>
      </c>
    </row>
    <row r="15" spans="2:10">
      <c r="B15" s="531"/>
      <c r="C15" s="439"/>
      <c r="D15" s="439"/>
      <c r="E15" s="439"/>
      <c r="F15" s="439"/>
      <c r="G15" s="439"/>
    </row>
    <row r="16" spans="2:10">
      <c r="B16" s="775" t="s">
        <v>23</v>
      </c>
      <c r="C16" s="770" t="s">
        <v>224</v>
      </c>
      <c r="D16" s="770" t="s">
        <v>119</v>
      </c>
      <c r="E16" s="770" t="s">
        <v>225</v>
      </c>
      <c r="F16" s="770" t="s">
        <v>226</v>
      </c>
      <c r="G16" s="770" t="s">
        <v>227</v>
      </c>
      <c r="H16" s="770" t="s">
        <v>228</v>
      </c>
      <c r="I16" s="770" t="s">
        <v>229</v>
      </c>
      <c r="J16" s="770" t="s">
        <v>230</v>
      </c>
    </row>
    <row r="17" spans="1:11">
      <c r="B17" s="775"/>
      <c r="C17" s="771"/>
      <c r="D17" s="771"/>
      <c r="E17" s="771"/>
      <c r="F17" s="771"/>
      <c r="G17" s="771"/>
      <c r="H17" s="771"/>
      <c r="I17" s="771"/>
      <c r="J17" s="771"/>
    </row>
    <row r="18" spans="1:11">
      <c r="B18" s="775"/>
      <c r="C18" s="771"/>
      <c r="D18" s="771"/>
      <c r="E18" s="771"/>
      <c r="F18" s="771"/>
      <c r="G18" s="771"/>
      <c r="H18" s="771"/>
      <c r="I18" s="771"/>
      <c r="J18" s="771"/>
    </row>
    <row r="19" spans="1:11">
      <c r="B19" s="775"/>
      <c r="C19" s="771"/>
      <c r="D19" s="771"/>
      <c r="E19" s="771"/>
      <c r="F19" s="771"/>
      <c r="G19" s="771"/>
      <c r="H19" s="771"/>
      <c r="I19" s="771"/>
      <c r="J19" s="771"/>
    </row>
    <row r="20" spans="1:11">
      <c r="B20" s="775"/>
      <c r="C20" s="771"/>
      <c r="D20" s="771"/>
      <c r="E20" s="771"/>
      <c r="F20" s="771"/>
      <c r="G20" s="771"/>
      <c r="H20" s="771"/>
      <c r="I20" s="771"/>
      <c r="J20" s="771"/>
    </row>
    <row r="21" spans="1:11">
      <c r="B21" s="775"/>
      <c r="C21" s="771"/>
      <c r="D21" s="771"/>
      <c r="E21" s="771"/>
      <c r="F21" s="771"/>
      <c r="G21" s="771"/>
      <c r="H21" s="771"/>
      <c r="I21" s="771"/>
      <c r="J21" s="771"/>
    </row>
    <row r="22" spans="1:11">
      <c r="B22" s="775"/>
      <c r="C22" s="771"/>
      <c r="D22" s="771"/>
      <c r="E22" s="771"/>
      <c r="F22" s="771"/>
      <c r="G22" s="771"/>
      <c r="H22" s="771"/>
      <c r="I22" s="771"/>
      <c r="J22" s="771"/>
    </row>
    <row r="23" spans="1:11">
      <c r="B23" s="775"/>
      <c r="C23" s="771"/>
      <c r="D23" s="771"/>
      <c r="E23" s="771"/>
      <c r="F23" s="771"/>
      <c r="G23" s="771"/>
      <c r="H23" s="771"/>
      <c r="I23" s="771"/>
      <c r="J23" s="771"/>
    </row>
    <row r="24" spans="1:11">
      <c r="B24" s="775"/>
      <c r="C24" s="772"/>
      <c r="D24" s="772"/>
      <c r="E24" s="772"/>
      <c r="F24" s="772"/>
      <c r="G24" s="772"/>
      <c r="H24" s="772"/>
      <c r="I24" s="772"/>
      <c r="J24" s="772"/>
    </row>
    <row r="25" spans="1:11">
      <c r="B25" s="537">
        <v>1</v>
      </c>
      <c r="C25" s="537">
        <v>2</v>
      </c>
      <c r="D25" s="537">
        <v>3</v>
      </c>
      <c r="E25" s="537">
        <v>4</v>
      </c>
      <c r="F25" s="537">
        <v>5</v>
      </c>
      <c r="G25" s="537">
        <v>6</v>
      </c>
      <c r="H25" s="537">
        <v>7</v>
      </c>
      <c r="I25" s="537">
        <v>8</v>
      </c>
      <c r="J25" s="537">
        <v>9</v>
      </c>
    </row>
    <row r="26" spans="1:11">
      <c r="B26" s="776"/>
      <c r="C26" s="776"/>
      <c r="D26" s="776"/>
      <c r="E26" s="774" t="s">
        <v>85</v>
      </c>
      <c r="F26" s="774" t="s">
        <v>108</v>
      </c>
      <c r="G26" s="774" t="s">
        <v>85</v>
      </c>
      <c r="H26" s="537" t="s">
        <v>231</v>
      </c>
      <c r="I26" s="537" t="s">
        <v>231</v>
      </c>
      <c r="J26" s="537" t="s">
        <v>231</v>
      </c>
    </row>
    <row r="27" spans="1:11">
      <c r="B27" s="776"/>
      <c r="C27" s="776"/>
      <c r="D27" s="776"/>
      <c r="E27" s="774"/>
      <c r="F27" s="774"/>
      <c r="G27" s="774"/>
      <c r="H27" s="537" t="s">
        <v>85</v>
      </c>
      <c r="I27" s="537" t="s">
        <v>85</v>
      </c>
      <c r="J27" s="537" t="s">
        <v>85</v>
      </c>
      <c r="K27" s="539"/>
    </row>
    <row r="28" spans="1:11">
      <c r="B28" s="537" t="s">
        <v>232</v>
      </c>
      <c r="C28" s="336"/>
      <c r="D28" s="336">
        <v>12</v>
      </c>
      <c r="E28" s="336"/>
      <c r="F28" s="540">
        <v>6843.1</v>
      </c>
      <c r="G28" s="541">
        <v>90</v>
      </c>
      <c r="H28" s="540">
        <f>(D28*E28)+(F28*G28)*12/1000</f>
        <v>7390.5479999999998</v>
      </c>
      <c r="I28" s="542" t="s">
        <v>198</v>
      </c>
      <c r="J28" s="541">
        <v>6170</v>
      </c>
    </row>
    <row r="29" spans="1:11">
      <c r="A29" s="543"/>
      <c r="B29" s="537" t="s">
        <v>233</v>
      </c>
      <c r="C29" s="544">
        <v>3</v>
      </c>
      <c r="D29" s="544">
        <v>3</v>
      </c>
      <c r="E29" s="544"/>
      <c r="F29" s="545" t="s">
        <v>198</v>
      </c>
      <c r="G29" s="545" t="s">
        <v>198</v>
      </c>
      <c r="H29" s="545" t="s">
        <v>198</v>
      </c>
      <c r="I29" s="546"/>
      <c r="J29" s="546"/>
    </row>
    <row r="30" spans="1:11" ht="22.5">
      <c r="A30" s="543"/>
      <c r="B30" s="537" t="s">
        <v>234</v>
      </c>
      <c r="C30" s="545" t="s">
        <v>235</v>
      </c>
      <c r="D30" s="544"/>
      <c r="E30" s="544"/>
      <c r="F30" s="545" t="s">
        <v>198</v>
      </c>
      <c r="G30" s="545" t="s">
        <v>198</v>
      </c>
      <c r="H30" s="545" t="s">
        <v>198</v>
      </c>
      <c r="I30" s="544"/>
      <c r="J30" s="546">
        <v>128</v>
      </c>
    </row>
    <row r="31" spans="1:11">
      <c r="A31" s="543"/>
      <c r="B31" s="537" t="s">
        <v>236</v>
      </c>
      <c r="C31" s="545" t="s">
        <v>235</v>
      </c>
      <c r="D31" s="544"/>
      <c r="E31" s="544"/>
      <c r="F31" s="545" t="s">
        <v>198</v>
      </c>
      <c r="G31" s="545" t="s">
        <v>198</v>
      </c>
      <c r="H31" s="545" t="s">
        <v>198</v>
      </c>
      <c r="I31" s="544"/>
      <c r="J31" s="544"/>
    </row>
    <row r="32" spans="1:11">
      <c r="B32" s="537" t="s">
        <v>46</v>
      </c>
      <c r="C32" s="538"/>
      <c r="D32" s="538"/>
      <c r="E32" s="538"/>
      <c r="F32" s="538"/>
      <c r="G32" s="538"/>
      <c r="H32" s="538"/>
      <c r="I32" s="538"/>
      <c r="J32" s="540">
        <f>SUM(J28:J31)</f>
        <v>6298</v>
      </c>
    </row>
    <row r="33" spans="2:11">
      <c r="B33" s="271"/>
      <c r="K33" s="547"/>
    </row>
    <row r="34" spans="2:11">
      <c r="B34" s="453" t="s">
        <v>412</v>
      </c>
      <c r="C34" s="452"/>
      <c r="D34" s="452"/>
      <c r="E34" s="452"/>
      <c r="F34" s="452"/>
      <c r="G34" s="452"/>
      <c r="H34" s="438"/>
      <c r="K34" s="547"/>
    </row>
    <row r="35" spans="2:11">
      <c r="B35" s="453" t="s">
        <v>6</v>
      </c>
      <c r="C35" s="452"/>
      <c r="D35" s="452"/>
      <c r="E35" s="452"/>
      <c r="F35" s="452"/>
      <c r="G35" s="452"/>
      <c r="H35" s="438"/>
    </row>
    <row r="36" spans="2:11">
      <c r="B36" s="453"/>
      <c r="C36" s="452"/>
      <c r="D36" s="452"/>
      <c r="E36" s="452"/>
      <c r="F36" s="452"/>
      <c r="G36" s="452"/>
      <c r="H36" s="438"/>
    </row>
    <row r="37" spans="2:11">
      <c r="B37" s="453" t="s">
        <v>29</v>
      </c>
      <c r="C37" s="452"/>
      <c r="D37" s="452"/>
      <c r="E37" s="452"/>
      <c r="F37" s="452"/>
      <c r="G37" s="452"/>
      <c r="H37" s="438"/>
    </row>
    <row r="38" spans="2:11">
      <c r="B38" s="453" t="s">
        <v>8</v>
      </c>
      <c r="C38" s="452"/>
      <c r="D38" s="452"/>
      <c r="E38" s="452"/>
      <c r="F38" s="452"/>
      <c r="G38" s="452"/>
      <c r="H38" s="438"/>
    </row>
    <row r="39" spans="2:11">
      <c r="B39" s="453"/>
      <c r="C39" s="452"/>
      <c r="D39" s="452"/>
      <c r="E39" s="452"/>
      <c r="F39" s="452"/>
      <c r="G39" s="452"/>
      <c r="H39" s="438"/>
    </row>
    <row r="40" spans="2:11">
      <c r="B40" s="453"/>
      <c r="C40" s="452"/>
      <c r="D40" s="452"/>
      <c r="E40" s="452"/>
      <c r="F40" s="452"/>
      <c r="G40" s="452"/>
      <c r="H40" s="438"/>
    </row>
  </sheetData>
  <mergeCells count="20">
    <mergeCell ref="G26:G27"/>
    <mergeCell ref="B16:B24"/>
    <mergeCell ref="C16:C24"/>
    <mergeCell ref="D16:D24"/>
    <mergeCell ref="B26:B27"/>
    <mergeCell ref="C26:C27"/>
    <mergeCell ref="D26:D27"/>
    <mergeCell ref="E26:E27"/>
    <mergeCell ref="F26:F27"/>
    <mergeCell ref="E16:E24"/>
    <mergeCell ref="F16:F24"/>
    <mergeCell ref="G16:G24"/>
    <mergeCell ref="H16:H24"/>
    <mergeCell ref="I16:I24"/>
    <mergeCell ref="J16:J24"/>
    <mergeCell ref="G1:J1"/>
    <mergeCell ref="B2:J2"/>
    <mergeCell ref="B3:J3"/>
    <mergeCell ref="G4:J4"/>
    <mergeCell ref="B5:I5"/>
  </mergeCells>
  <pageMargins left="0.7" right="0.7" top="0.75" bottom="0.75" header="0.3" footer="0.3"/>
  <pageSetup paperSize="9" scale="9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P84"/>
  <sheetViews>
    <sheetView workbookViewId="0">
      <selection activeCell="K12" sqref="K12"/>
    </sheetView>
  </sheetViews>
  <sheetFormatPr defaultColWidth="0" defaultRowHeight="15"/>
  <cols>
    <col min="1" max="1" width="3.85546875" style="210" customWidth="1"/>
    <col min="2" max="2" width="45" style="217" customWidth="1"/>
    <col min="3" max="3" width="20.42578125" style="210" customWidth="1"/>
    <col min="4" max="4" width="15" style="210" customWidth="1"/>
    <col min="5" max="244" width="9.140625" style="210" customWidth="1"/>
    <col min="245" max="245" width="3.28515625" style="210" customWidth="1"/>
    <col min="246" max="246" width="47" style="210" customWidth="1"/>
    <col min="247" max="247" width="13.5703125" style="210" customWidth="1"/>
    <col min="248" max="248" width="0" style="210" hidden="1" customWidth="1"/>
    <col min="249" max="249" width="3.7109375" style="210" customWidth="1"/>
    <col min="250" max="250" width="0" style="210" hidden="1" customWidth="1"/>
    <col min="252" max="252" width="4.85546875" customWidth="1"/>
    <col min="253" max="253" width="47" customWidth="1"/>
    <col min="254" max="254" width="17.7109375" customWidth="1"/>
    <col min="255" max="255" width="17" customWidth="1"/>
    <col min="256" max="500" width="9.140625" customWidth="1"/>
    <col min="501" max="501" width="3.28515625" customWidth="1"/>
    <col min="502" max="502" width="47" customWidth="1"/>
    <col min="503" max="503" width="13.5703125" customWidth="1"/>
    <col min="504" max="504" width="0" hidden="1" customWidth="1"/>
    <col min="505" max="505" width="3.7109375" customWidth="1"/>
    <col min="506" max="506" width="0" hidden="1" customWidth="1"/>
    <col min="508" max="508" width="4.85546875" customWidth="1"/>
    <col min="509" max="509" width="47" customWidth="1"/>
    <col min="510" max="510" width="17.7109375" customWidth="1"/>
    <col min="511" max="511" width="17" customWidth="1"/>
    <col min="512" max="756" width="9.140625" customWidth="1"/>
    <col min="757" max="757" width="3.28515625" customWidth="1"/>
    <col min="758" max="758" width="47" customWidth="1"/>
    <col min="759" max="759" width="13.5703125" customWidth="1"/>
    <col min="760" max="760" width="0" hidden="1" customWidth="1"/>
    <col min="761" max="761" width="3.7109375" customWidth="1"/>
    <col min="762" max="762" width="0" hidden="1" customWidth="1"/>
    <col min="764" max="764" width="4.85546875" customWidth="1"/>
    <col min="765" max="765" width="47" customWidth="1"/>
    <col min="766" max="766" width="17.7109375" customWidth="1"/>
    <col min="767" max="767" width="17" customWidth="1"/>
    <col min="768" max="1012" width="9.140625" customWidth="1"/>
    <col min="1013" max="1013" width="3.28515625" customWidth="1"/>
    <col min="1014" max="1014" width="47" customWidth="1"/>
    <col min="1015" max="1015" width="13.5703125" customWidth="1"/>
    <col min="1016" max="1016" width="0" hidden="1" customWidth="1"/>
    <col min="1017" max="1017" width="3.7109375" customWidth="1"/>
    <col min="1018" max="1018" width="0" hidden="1" customWidth="1"/>
    <col min="1020" max="1020" width="4.85546875" customWidth="1"/>
    <col min="1021" max="1021" width="47" customWidth="1"/>
    <col min="1022" max="1022" width="17.7109375" customWidth="1"/>
    <col min="1023" max="1023" width="17" customWidth="1"/>
    <col min="1024" max="1268" width="9.140625" customWidth="1"/>
    <col min="1269" max="1269" width="3.28515625" customWidth="1"/>
    <col min="1270" max="1270" width="47" customWidth="1"/>
    <col min="1271" max="1271" width="13.5703125" customWidth="1"/>
    <col min="1272" max="1272" width="0" hidden="1" customWidth="1"/>
    <col min="1273" max="1273" width="3.7109375" customWidth="1"/>
    <col min="1274" max="1274" width="0" hidden="1" customWidth="1"/>
    <col min="1276" max="1276" width="4.85546875" customWidth="1"/>
    <col min="1277" max="1277" width="47" customWidth="1"/>
    <col min="1278" max="1278" width="17.7109375" customWidth="1"/>
    <col min="1279" max="1279" width="17" customWidth="1"/>
    <col min="1280" max="1524" width="9.140625" customWidth="1"/>
    <col min="1525" max="1525" width="3.28515625" customWidth="1"/>
    <col min="1526" max="1526" width="47" customWidth="1"/>
    <col min="1527" max="1527" width="13.5703125" customWidth="1"/>
    <col min="1528" max="1528" width="0" hidden="1" customWidth="1"/>
    <col min="1529" max="1529" width="3.7109375" customWidth="1"/>
    <col min="1530" max="1530" width="0" hidden="1" customWidth="1"/>
    <col min="1532" max="1532" width="4.85546875" customWidth="1"/>
    <col min="1533" max="1533" width="47" customWidth="1"/>
    <col min="1534" max="1534" width="17.7109375" customWidth="1"/>
    <col min="1535" max="1535" width="17" customWidth="1"/>
    <col min="1536" max="1780" width="9.140625" customWidth="1"/>
    <col min="1781" max="1781" width="3.28515625" customWidth="1"/>
    <col min="1782" max="1782" width="47" customWidth="1"/>
    <col min="1783" max="1783" width="13.5703125" customWidth="1"/>
    <col min="1784" max="1784" width="0" hidden="1" customWidth="1"/>
    <col min="1785" max="1785" width="3.7109375" customWidth="1"/>
    <col min="1786" max="1786" width="0" hidden="1" customWidth="1"/>
    <col min="1788" max="1788" width="4.85546875" customWidth="1"/>
    <col min="1789" max="1789" width="47" customWidth="1"/>
    <col min="1790" max="1790" width="17.7109375" customWidth="1"/>
    <col min="1791" max="1791" width="17" customWidth="1"/>
    <col min="1792" max="2036" width="9.140625" customWidth="1"/>
    <col min="2037" max="2037" width="3.28515625" customWidth="1"/>
    <col min="2038" max="2038" width="47" customWidth="1"/>
    <col min="2039" max="2039" width="13.5703125" customWidth="1"/>
    <col min="2040" max="2040" width="0" hidden="1" customWidth="1"/>
    <col min="2041" max="2041" width="3.7109375" customWidth="1"/>
    <col min="2042" max="2042" width="0" hidden="1" customWidth="1"/>
    <col min="2044" max="2044" width="4.85546875" customWidth="1"/>
    <col min="2045" max="2045" width="47" customWidth="1"/>
    <col min="2046" max="2046" width="17.7109375" customWidth="1"/>
    <col min="2047" max="2047" width="17" customWidth="1"/>
    <col min="2048" max="2292" width="9.140625" customWidth="1"/>
    <col min="2293" max="2293" width="3.28515625" customWidth="1"/>
    <col min="2294" max="2294" width="47" customWidth="1"/>
    <col min="2295" max="2295" width="13.5703125" customWidth="1"/>
    <col min="2296" max="2296" width="0" hidden="1" customWidth="1"/>
    <col min="2297" max="2297" width="3.7109375" customWidth="1"/>
    <col min="2298" max="2298" width="0" hidden="1" customWidth="1"/>
    <col min="2300" max="2300" width="4.85546875" customWidth="1"/>
    <col min="2301" max="2301" width="47" customWidth="1"/>
    <col min="2302" max="2302" width="17.7109375" customWidth="1"/>
    <col min="2303" max="2303" width="17" customWidth="1"/>
    <col min="2304" max="2548" width="9.140625" customWidth="1"/>
    <col min="2549" max="2549" width="3.28515625" customWidth="1"/>
    <col min="2550" max="2550" width="47" customWidth="1"/>
    <col min="2551" max="2551" width="13.5703125" customWidth="1"/>
    <col min="2552" max="2552" width="0" hidden="1" customWidth="1"/>
    <col min="2553" max="2553" width="3.7109375" customWidth="1"/>
    <col min="2554" max="2554" width="0" hidden="1" customWidth="1"/>
    <col min="2556" max="2556" width="4.85546875" customWidth="1"/>
    <col min="2557" max="2557" width="47" customWidth="1"/>
    <col min="2558" max="2558" width="17.7109375" customWidth="1"/>
    <col min="2559" max="2559" width="17" customWidth="1"/>
    <col min="2560" max="2804" width="9.140625" customWidth="1"/>
    <col min="2805" max="2805" width="3.28515625" customWidth="1"/>
    <col min="2806" max="2806" width="47" customWidth="1"/>
    <col min="2807" max="2807" width="13.5703125" customWidth="1"/>
    <col min="2808" max="2808" width="0" hidden="1" customWidth="1"/>
    <col min="2809" max="2809" width="3.7109375" customWidth="1"/>
    <col min="2810" max="2810" width="0" hidden="1" customWidth="1"/>
    <col min="2812" max="2812" width="4.85546875" customWidth="1"/>
    <col min="2813" max="2813" width="47" customWidth="1"/>
    <col min="2814" max="2814" width="17.7109375" customWidth="1"/>
    <col min="2815" max="2815" width="17" customWidth="1"/>
    <col min="2816" max="3060" width="9.140625" customWidth="1"/>
    <col min="3061" max="3061" width="3.28515625" customWidth="1"/>
    <col min="3062" max="3062" width="47" customWidth="1"/>
    <col min="3063" max="3063" width="13.5703125" customWidth="1"/>
    <col min="3064" max="3064" width="0" hidden="1" customWidth="1"/>
    <col min="3065" max="3065" width="3.7109375" customWidth="1"/>
    <col min="3066" max="3066" width="0" hidden="1" customWidth="1"/>
    <col min="3068" max="3068" width="4.85546875" customWidth="1"/>
    <col min="3069" max="3069" width="47" customWidth="1"/>
    <col min="3070" max="3070" width="17.7109375" customWidth="1"/>
    <col min="3071" max="3071" width="17" customWidth="1"/>
    <col min="3072" max="3316" width="9.140625" customWidth="1"/>
    <col min="3317" max="3317" width="3.28515625" customWidth="1"/>
    <col min="3318" max="3318" width="47" customWidth="1"/>
    <col min="3319" max="3319" width="13.5703125" customWidth="1"/>
    <col min="3320" max="3320" width="0" hidden="1" customWidth="1"/>
    <col min="3321" max="3321" width="3.7109375" customWidth="1"/>
    <col min="3322" max="3322" width="0" hidden="1" customWidth="1"/>
    <col min="3324" max="3324" width="4.85546875" customWidth="1"/>
    <col min="3325" max="3325" width="47" customWidth="1"/>
    <col min="3326" max="3326" width="17.7109375" customWidth="1"/>
    <col min="3327" max="3327" width="17" customWidth="1"/>
    <col min="3328" max="3572" width="9.140625" customWidth="1"/>
    <col min="3573" max="3573" width="3.28515625" customWidth="1"/>
    <col min="3574" max="3574" width="47" customWidth="1"/>
    <col min="3575" max="3575" width="13.5703125" customWidth="1"/>
    <col min="3576" max="3576" width="0" hidden="1" customWidth="1"/>
    <col min="3577" max="3577" width="3.7109375" customWidth="1"/>
    <col min="3578" max="3578" width="0" hidden="1" customWidth="1"/>
    <col min="3580" max="3580" width="4.85546875" customWidth="1"/>
    <col min="3581" max="3581" width="47" customWidth="1"/>
    <col min="3582" max="3582" width="17.7109375" customWidth="1"/>
    <col min="3583" max="3583" width="17" customWidth="1"/>
    <col min="3584" max="3828" width="9.140625" customWidth="1"/>
    <col min="3829" max="3829" width="3.28515625" customWidth="1"/>
    <col min="3830" max="3830" width="47" customWidth="1"/>
    <col min="3831" max="3831" width="13.5703125" customWidth="1"/>
    <col min="3832" max="3832" width="0" hidden="1" customWidth="1"/>
    <col min="3833" max="3833" width="3.7109375" customWidth="1"/>
    <col min="3834" max="3834" width="0" hidden="1" customWidth="1"/>
    <col min="3836" max="3836" width="4.85546875" customWidth="1"/>
    <col min="3837" max="3837" width="47" customWidth="1"/>
    <col min="3838" max="3838" width="17.7109375" customWidth="1"/>
    <col min="3839" max="3839" width="17" customWidth="1"/>
    <col min="3840" max="4084" width="9.140625" customWidth="1"/>
    <col min="4085" max="4085" width="3.28515625" customWidth="1"/>
    <col min="4086" max="4086" width="47" customWidth="1"/>
    <col min="4087" max="4087" width="13.5703125" customWidth="1"/>
    <col min="4088" max="4088" width="0" hidden="1" customWidth="1"/>
    <col min="4089" max="4089" width="3.7109375" customWidth="1"/>
    <col min="4090" max="4090" width="0" hidden="1" customWidth="1"/>
    <col min="4092" max="4092" width="4.85546875" customWidth="1"/>
    <col min="4093" max="4093" width="47" customWidth="1"/>
    <col min="4094" max="4094" width="17.7109375" customWidth="1"/>
    <col min="4095" max="4095" width="17" customWidth="1"/>
    <col min="4096" max="4340" width="9.140625" customWidth="1"/>
    <col min="4341" max="4341" width="3.28515625" customWidth="1"/>
    <col min="4342" max="4342" width="47" customWidth="1"/>
    <col min="4343" max="4343" width="13.5703125" customWidth="1"/>
    <col min="4344" max="4344" width="0" hidden="1" customWidth="1"/>
    <col min="4345" max="4345" width="3.7109375" customWidth="1"/>
    <col min="4346" max="4346" width="0" hidden="1" customWidth="1"/>
    <col min="4348" max="4348" width="4.85546875" customWidth="1"/>
    <col min="4349" max="4349" width="47" customWidth="1"/>
    <col min="4350" max="4350" width="17.7109375" customWidth="1"/>
    <col min="4351" max="4351" width="17" customWidth="1"/>
    <col min="4352" max="4596" width="9.140625" customWidth="1"/>
    <col min="4597" max="4597" width="3.28515625" customWidth="1"/>
    <col min="4598" max="4598" width="47" customWidth="1"/>
    <col min="4599" max="4599" width="13.5703125" customWidth="1"/>
    <col min="4600" max="4600" width="0" hidden="1" customWidth="1"/>
    <col min="4601" max="4601" width="3.7109375" customWidth="1"/>
    <col min="4602" max="4602" width="0" hidden="1" customWidth="1"/>
    <col min="4604" max="4604" width="4.85546875" customWidth="1"/>
    <col min="4605" max="4605" width="47" customWidth="1"/>
    <col min="4606" max="4606" width="17.7109375" customWidth="1"/>
    <col min="4607" max="4607" width="17" customWidth="1"/>
    <col min="4608" max="4852" width="9.140625" customWidth="1"/>
    <col min="4853" max="4853" width="3.28515625" customWidth="1"/>
    <col min="4854" max="4854" width="47" customWidth="1"/>
    <col min="4855" max="4855" width="13.5703125" customWidth="1"/>
    <col min="4856" max="4856" width="0" hidden="1" customWidth="1"/>
    <col min="4857" max="4857" width="3.7109375" customWidth="1"/>
    <col min="4858" max="4858" width="0" hidden="1" customWidth="1"/>
    <col min="4860" max="4860" width="4.85546875" customWidth="1"/>
    <col min="4861" max="4861" width="47" customWidth="1"/>
    <col min="4862" max="4862" width="17.7109375" customWidth="1"/>
    <col min="4863" max="4863" width="17" customWidth="1"/>
    <col min="4864" max="5108" width="9.140625" customWidth="1"/>
    <col min="5109" max="5109" width="3.28515625" customWidth="1"/>
    <col min="5110" max="5110" width="47" customWidth="1"/>
    <col min="5111" max="5111" width="13.5703125" customWidth="1"/>
    <col min="5112" max="5112" width="0" hidden="1" customWidth="1"/>
    <col min="5113" max="5113" width="3.7109375" customWidth="1"/>
    <col min="5114" max="5114" width="0" hidden="1" customWidth="1"/>
    <col min="5116" max="5116" width="4.85546875" customWidth="1"/>
    <col min="5117" max="5117" width="47" customWidth="1"/>
    <col min="5118" max="5118" width="17.7109375" customWidth="1"/>
    <col min="5119" max="5119" width="17" customWidth="1"/>
    <col min="5120" max="5364" width="9.140625" customWidth="1"/>
    <col min="5365" max="5365" width="3.28515625" customWidth="1"/>
    <col min="5366" max="5366" width="47" customWidth="1"/>
    <col min="5367" max="5367" width="13.5703125" customWidth="1"/>
    <col min="5368" max="5368" width="0" hidden="1" customWidth="1"/>
    <col min="5369" max="5369" width="3.7109375" customWidth="1"/>
    <col min="5370" max="5370" width="0" hidden="1" customWidth="1"/>
    <col min="5372" max="5372" width="4.85546875" customWidth="1"/>
    <col min="5373" max="5373" width="47" customWidth="1"/>
    <col min="5374" max="5374" width="17.7109375" customWidth="1"/>
    <col min="5375" max="5375" width="17" customWidth="1"/>
    <col min="5376" max="5620" width="9.140625" customWidth="1"/>
    <col min="5621" max="5621" width="3.28515625" customWidth="1"/>
    <col min="5622" max="5622" width="47" customWidth="1"/>
    <col min="5623" max="5623" width="13.5703125" customWidth="1"/>
    <col min="5624" max="5624" width="0" hidden="1" customWidth="1"/>
    <col min="5625" max="5625" width="3.7109375" customWidth="1"/>
    <col min="5626" max="5626" width="0" hidden="1" customWidth="1"/>
    <col min="5628" max="5628" width="4.85546875" customWidth="1"/>
    <col min="5629" max="5629" width="47" customWidth="1"/>
    <col min="5630" max="5630" width="17.7109375" customWidth="1"/>
    <col min="5631" max="5631" width="17" customWidth="1"/>
    <col min="5632" max="5876" width="9.140625" customWidth="1"/>
    <col min="5877" max="5877" width="3.28515625" customWidth="1"/>
    <col min="5878" max="5878" width="47" customWidth="1"/>
    <col min="5879" max="5879" width="13.5703125" customWidth="1"/>
    <col min="5880" max="5880" width="0" hidden="1" customWidth="1"/>
    <col min="5881" max="5881" width="3.7109375" customWidth="1"/>
    <col min="5882" max="5882" width="0" hidden="1" customWidth="1"/>
    <col min="5884" max="5884" width="4.85546875" customWidth="1"/>
    <col min="5885" max="5885" width="47" customWidth="1"/>
    <col min="5886" max="5886" width="17.7109375" customWidth="1"/>
    <col min="5887" max="5887" width="17" customWidth="1"/>
    <col min="5888" max="6132" width="9.140625" customWidth="1"/>
    <col min="6133" max="6133" width="3.28515625" customWidth="1"/>
    <col min="6134" max="6134" width="47" customWidth="1"/>
    <col min="6135" max="6135" width="13.5703125" customWidth="1"/>
    <col min="6136" max="6136" width="0" hidden="1" customWidth="1"/>
    <col min="6137" max="6137" width="3.7109375" customWidth="1"/>
    <col min="6138" max="6138" width="0" hidden="1" customWidth="1"/>
    <col min="6140" max="6140" width="4.85546875" customWidth="1"/>
    <col min="6141" max="6141" width="47" customWidth="1"/>
    <col min="6142" max="6142" width="17.7109375" customWidth="1"/>
    <col min="6143" max="6143" width="17" customWidth="1"/>
    <col min="6144" max="6388" width="9.140625" customWidth="1"/>
    <col min="6389" max="6389" width="3.28515625" customWidth="1"/>
    <col min="6390" max="6390" width="47" customWidth="1"/>
    <col min="6391" max="6391" width="13.5703125" customWidth="1"/>
    <col min="6392" max="6392" width="0" hidden="1" customWidth="1"/>
    <col min="6393" max="6393" width="3.7109375" customWidth="1"/>
    <col min="6394" max="6394" width="0" hidden="1" customWidth="1"/>
    <col min="6396" max="6396" width="4.85546875" customWidth="1"/>
    <col min="6397" max="6397" width="47" customWidth="1"/>
    <col min="6398" max="6398" width="17.7109375" customWidth="1"/>
    <col min="6399" max="6399" width="17" customWidth="1"/>
    <col min="6400" max="6644" width="9.140625" customWidth="1"/>
    <col min="6645" max="6645" width="3.28515625" customWidth="1"/>
    <col min="6646" max="6646" width="47" customWidth="1"/>
    <col min="6647" max="6647" width="13.5703125" customWidth="1"/>
    <col min="6648" max="6648" width="0" hidden="1" customWidth="1"/>
    <col min="6649" max="6649" width="3.7109375" customWidth="1"/>
    <col min="6650" max="6650" width="0" hidden="1" customWidth="1"/>
    <col min="6652" max="6652" width="4.85546875" customWidth="1"/>
    <col min="6653" max="6653" width="47" customWidth="1"/>
    <col min="6654" max="6654" width="17.7109375" customWidth="1"/>
    <col min="6655" max="6655" width="17" customWidth="1"/>
    <col min="6656" max="6900" width="9.140625" customWidth="1"/>
    <col min="6901" max="6901" width="3.28515625" customWidth="1"/>
    <col min="6902" max="6902" width="47" customWidth="1"/>
    <col min="6903" max="6903" width="13.5703125" customWidth="1"/>
    <col min="6904" max="6904" width="0" hidden="1" customWidth="1"/>
    <col min="6905" max="6905" width="3.7109375" customWidth="1"/>
    <col min="6906" max="6906" width="0" hidden="1" customWidth="1"/>
    <col min="6908" max="6908" width="4.85546875" customWidth="1"/>
    <col min="6909" max="6909" width="47" customWidth="1"/>
    <col min="6910" max="6910" width="17.7109375" customWidth="1"/>
    <col min="6911" max="6911" width="17" customWidth="1"/>
    <col min="6912" max="7156" width="9.140625" customWidth="1"/>
    <col min="7157" max="7157" width="3.28515625" customWidth="1"/>
    <col min="7158" max="7158" width="47" customWidth="1"/>
    <col min="7159" max="7159" width="13.5703125" customWidth="1"/>
    <col min="7160" max="7160" width="0" hidden="1" customWidth="1"/>
    <col min="7161" max="7161" width="3.7109375" customWidth="1"/>
    <col min="7162" max="7162" width="0" hidden="1" customWidth="1"/>
    <col min="7164" max="7164" width="4.85546875" customWidth="1"/>
    <col min="7165" max="7165" width="47" customWidth="1"/>
    <col min="7166" max="7166" width="17.7109375" customWidth="1"/>
    <col min="7167" max="7167" width="17" customWidth="1"/>
    <col min="7168" max="7412" width="9.140625" customWidth="1"/>
    <col min="7413" max="7413" width="3.28515625" customWidth="1"/>
    <col min="7414" max="7414" width="47" customWidth="1"/>
    <col min="7415" max="7415" width="13.5703125" customWidth="1"/>
    <col min="7416" max="7416" width="0" hidden="1" customWidth="1"/>
    <col min="7417" max="7417" width="3.7109375" customWidth="1"/>
    <col min="7418" max="7418" width="0" hidden="1" customWidth="1"/>
    <col min="7420" max="7420" width="4.85546875" customWidth="1"/>
    <col min="7421" max="7421" width="47" customWidth="1"/>
    <col min="7422" max="7422" width="17.7109375" customWidth="1"/>
    <col min="7423" max="7423" width="17" customWidth="1"/>
    <col min="7424" max="7668" width="9.140625" customWidth="1"/>
    <col min="7669" max="7669" width="3.28515625" customWidth="1"/>
    <col min="7670" max="7670" width="47" customWidth="1"/>
    <col min="7671" max="7671" width="13.5703125" customWidth="1"/>
    <col min="7672" max="7672" width="0" hidden="1" customWidth="1"/>
    <col min="7673" max="7673" width="3.7109375" customWidth="1"/>
    <col min="7674" max="7674" width="0" hidden="1" customWidth="1"/>
    <col min="7676" max="7676" width="4.85546875" customWidth="1"/>
    <col min="7677" max="7677" width="47" customWidth="1"/>
    <col min="7678" max="7678" width="17.7109375" customWidth="1"/>
    <col min="7679" max="7679" width="17" customWidth="1"/>
    <col min="7680" max="7924" width="9.140625" customWidth="1"/>
    <col min="7925" max="7925" width="3.28515625" customWidth="1"/>
    <col min="7926" max="7926" width="47" customWidth="1"/>
    <col min="7927" max="7927" width="13.5703125" customWidth="1"/>
    <col min="7928" max="7928" width="0" hidden="1" customWidth="1"/>
    <col min="7929" max="7929" width="3.7109375" customWidth="1"/>
    <col min="7930" max="7930" width="0" hidden="1" customWidth="1"/>
    <col min="7932" max="7932" width="4.85546875" customWidth="1"/>
    <col min="7933" max="7933" width="47" customWidth="1"/>
    <col min="7934" max="7934" width="17.7109375" customWidth="1"/>
    <col min="7935" max="7935" width="17" customWidth="1"/>
    <col min="7936" max="8180" width="9.140625" customWidth="1"/>
    <col min="8181" max="8181" width="3.28515625" customWidth="1"/>
    <col min="8182" max="8182" width="47" customWidth="1"/>
    <col min="8183" max="8183" width="13.5703125" customWidth="1"/>
    <col min="8184" max="8184" width="0" hidden="1" customWidth="1"/>
    <col min="8185" max="8185" width="3.7109375" customWidth="1"/>
    <col min="8186" max="8186" width="0" hidden="1" customWidth="1"/>
    <col min="8188" max="8188" width="4.85546875" customWidth="1"/>
    <col min="8189" max="8189" width="47" customWidth="1"/>
    <col min="8190" max="8190" width="17.7109375" customWidth="1"/>
    <col min="8191" max="8191" width="17" customWidth="1"/>
    <col min="8192" max="8436" width="9.140625" customWidth="1"/>
    <col min="8437" max="8437" width="3.28515625" customWidth="1"/>
    <col min="8438" max="8438" width="47" customWidth="1"/>
    <col min="8439" max="8439" width="13.5703125" customWidth="1"/>
    <col min="8440" max="8440" width="0" hidden="1" customWidth="1"/>
    <col min="8441" max="8441" width="3.7109375" customWidth="1"/>
    <col min="8442" max="8442" width="0" hidden="1" customWidth="1"/>
    <col min="8444" max="8444" width="4.85546875" customWidth="1"/>
    <col min="8445" max="8445" width="47" customWidth="1"/>
    <col min="8446" max="8446" width="17.7109375" customWidth="1"/>
    <col min="8447" max="8447" width="17" customWidth="1"/>
    <col min="8448" max="8692" width="9.140625" customWidth="1"/>
    <col min="8693" max="8693" width="3.28515625" customWidth="1"/>
    <col min="8694" max="8694" width="47" customWidth="1"/>
    <col min="8695" max="8695" width="13.5703125" customWidth="1"/>
    <col min="8696" max="8696" width="0" hidden="1" customWidth="1"/>
    <col min="8697" max="8697" width="3.7109375" customWidth="1"/>
    <col min="8698" max="8698" width="0" hidden="1" customWidth="1"/>
    <col min="8700" max="8700" width="4.85546875" customWidth="1"/>
    <col min="8701" max="8701" width="47" customWidth="1"/>
    <col min="8702" max="8702" width="17.7109375" customWidth="1"/>
    <col min="8703" max="8703" width="17" customWidth="1"/>
    <col min="8704" max="8948" width="9.140625" customWidth="1"/>
    <col min="8949" max="8949" width="3.28515625" customWidth="1"/>
    <col min="8950" max="8950" width="47" customWidth="1"/>
    <col min="8951" max="8951" width="13.5703125" customWidth="1"/>
    <col min="8952" max="8952" width="0" hidden="1" customWidth="1"/>
    <col min="8953" max="8953" width="3.7109375" customWidth="1"/>
    <col min="8954" max="8954" width="0" hidden="1" customWidth="1"/>
    <col min="8956" max="8956" width="4.85546875" customWidth="1"/>
    <col min="8957" max="8957" width="47" customWidth="1"/>
    <col min="8958" max="8958" width="17.7109375" customWidth="1"/>
    <col min="8959" max="8959" width="17" customWidth="1"/>
    <col min="8960" max="9204" width="9.140625" customWidth="1"/>
    <col min="9205" max="9205" width="3.28515625" customWidth="1"/>
    <col min="9206" max="9206" width="47" customWidth="1"/>
    <col min="9207" max="9207" width="13.5703125" customWidth="1"/>
    <col min="9208" max="9208" width="0" hidden="1" customWidth="1"/>
    <col min="9209" max="9209" width="3.7109375" customWidth="1"/>
    <col min="9210" max="9210" width="0" hidden="1" customWidth="1"/>
    <col min="9212" max="9212" width="4.85546875" customWidth="1"/>
    <col min="9213" max="9213" width="47" customWidth="1"/>
    <col min="9214" max="9214" width="17.7109375" customWidth="1"/>
    <col min="9215" max="9215" width="17" customWidth="1"/>
    <col min="9216" max="9460" width="9.140625" customWidth="1"/>
    <col min="9461" max="9461" width="3.28515625" customWidth="1"/>
    <col min="9462" max="9462" width="47" customWidth="1"/>
    <col min="9463" max="9463" width="13.5703125" customWidth="1"/>
    <col min="9464" max="9464" width="0" hidden="1" customWidth="1"/>
    <col min="9465" max="9465" width="3.7109375" customWidth="1"/>
    <col min="9466" max="9466" width="0" hidden="1" customWidth="1"/>
    <col min="9468" max="9468" width="4.85546875" customWidth="1"/>
    <col min="9469" max="9469" width="47" customWidth="1"/>
    <col min="9470" max="9470" width="17.7109375" customWidth="1"/>
    <col min="9471" max="9471" width="17" customWidth="1"/>
    <col min="9472" max="9716" width="9.140625" customWidth="1"/>
    <col min="9717" max="9717" width="3.28515625" customWidth="1"/>
    <col min="9718" max="9718" width="47" customWidth="1"/>
    <col min="9719" max="9719" width="13.5703125" customWidth="1"/>
    <col min="9720" max="9720" width="0" hidden="1" customWidth="1"/>
    <col min="9721" max="9721" width="3.7109375" customWidth="1"/>
    <col min="9722" max="9722" width="0" hidden="1" customWidth="1"/>
    <col min="9724" max="9724" width="4.85546875" customWidth="1"/>
    <col min="9725" max="9725" width="47" customWidth="1"/>
    <col min="9726" max="9726" width="17.7109375" customWidth="1"/>
    <col min="9727" max="9727" width="17" customWidth="1"/>
    <col min="9728" max="9972" width="9.140625" customWidth="1"/>
    <col min="9973" max="9973" width="3.28515625" customWidth="1"/>
    <col min="9974" max="9974" width="47" customWidth="1"/>
    <col min="9975" max="9975" width="13.5703125" customWidth="1"/>
    <col min="9976" max="9976" width="0" hidden="1" customWidth="1"/>
    <col min="9977" max="9977" width="3.7109375" customWidth="1"/>
    <col min="9978" max="9978" width="0" hidden="1" customWidth="1"/>
    <col min="9980" max="9980" width="4.85546875" customWidth="1"/>
    <col min="9981" max="9981" width="47" customWidth="1"/>
    <col min="9982" max="9982" width="17.7109375" customWidth="1"/>
    <col min="9983" max="9983" width="17" customWidth="1"/>
    <col min="9984" max="10228" width="9.140625" customWidth="1"/>
    <col min="10229" max="10229" width="3.28515625" customWidth="1"/>
    <col min="10230" max="10230" width="47" customWidth="1"/>
    <col min="10231" max="10231" width="13.5703125" customWidth="1"/>
    <col min="10232" max="10232" width="0" hidden="1" customWidth="1"/>
    <col min="10233" max="10233" width="3.7109375" customWidth="1"/>
    <col min="10234" max="10234" width="0" hidden="1" customWidth="1"/>
    <col min="10236" max="10236" width="4.85546875" customWidth="1"/>
    <col min="10237" max="10237" width="47" customWidth="1"/>
    <col min="10238" max="10238" width="17.7109375" customWidth="1"/>
    <col min="10239" max="10239" width="17" customWidth="1"/>
    <col min="10240" max="10484" width="9.140625" customWidth="1"/>
    <col min="10485" max="10485" width="3.28515625" customWidth="1"/>
    <col min="10486" max="10486" width="47" customWidth="1"/>
    <col min="10487" max="10487" width="13.5703125" customWidth="1"/>
    <col min="10488" max="10488" width="0" hidden="1" customWidth="1"/>
    <col min="10489" max="10489" width="3.7109375" customWidth="1"/>
    <col min="10490" max="10490" width="0" hidden="1" customWidth="1"/>
    <col min="10492" max="10492" width="4.85546875" customWidth="1"/>
    <col min="10493" max="10493" width="47" customWidth="1"/>
    <col min="10494" max="10494" width="17.7109375" customWidth="1"/>
    <col min="10495" max="10495" width="17" customWidth="1"/>
    <col min="10496" max="10740" width="9.140625" customWidth="1"/>
    <col min="10741" max="10741" width="3.28515625" customWidth="1"/>
    <col min="10742" max="10742" width="47" customWidth="1"/>
    <col min="10743" max="10743" width="13.5703125" customWidth="1"/>
    <col min="10744" max="10744" width="0" hidden="1" customWidth="1"/>
    <col min="10745" max="10745" width="3.7109375" customWidth="1"/>
    <col min="10746" max="10746" width="0" hidden="1" customWidth="1"/>
    <col min="10748" max="10748" width="4.85546875" customWidth="1"/>
    <col min="10749" max="10749" width="47" customWidth="1"/>
    <col min="10750" max="10750" width="17.7109375" customWidth="1"/>
    <col min="10751" max="10751" width="17" customWidth="1"/>
    <col min="10752" max="10996" width="9.140625" customWidth="1"/>
    <col min="10997" max="10997" width="3.28515625" customWidth="1"/>
    <col min="10998" max="10998" width="47" customWidth="1"/>
    <col min="10999" max="10999" width="13.5703125" customWidth="1"/>
    <col min="11000" max="11000" width="0" hidden="1" customWidth="1"/>
    <col min="11001" max="11001" width="3.7109375" customWidth="1"/>
    <col min="11002" max="11002" width="0" hidden="1" customWidth="1"/>
    <col min="11004" max="11004" width="4.85546875" customWidth="1"/>
    <col min="11005" max="11005" width="47" customWidth="1"/>
    <col min="11006" max="11006" width="17.7109375" customWidth="1"/>
    <col min="11007" max="11007" width="17" customWidth="1"/>
    <col min="11008" max="11252" width="9.140625" customWidth="1"/>
    <col min="11253" max="11253" width="3.28515625" customWidth="1"/>
    <col min="11254" max="11254" width="47" customWidth="1"/>
    <col min="11255" max="11255" width="13.5703125" customWidth="1"/>
    <col min="11256" max="11256" width="0" hidden="1" customWidth="1"/>
    <col min="11257" max="11257" width="3.7109375" customWidth="1"/>
    <col min="11258" max="11258" width="0" hidden="1" customWidth="1"/>
    <col min="11260" max="11260" width="4.85546875" customWidth="1"/>
    <col min="11261" max="11261" width="47" customWidth="1"/>
    <col min="11262" max="11262" width="17.7109375" customWidth="1"/>
    <col min="11263" max="11263" width="17" customWidth="1"/>
    <col min="11264" max="11508" width="9.140625" customWidth="1"/>
    <col min="11509" max="11509" width="3.28515625" customWidth="1"/>
    <col min="11510" max="11510" width="47" customWidth="1"/>
    <col min="11511" max="11511" width="13.5703125" customWidth="1"/>
    <col min="11512" max="11512" width="0" hidden="1" customWidth="1"/>
    <col min="11513" max="11513" width="3.7109375" customWidth="1"/>
    <col min="11514" max="11514" width="0" hidden="1" customWidth="1"/>
    <col min="11516" max="11516" width="4.85546875" customWidth="1"/>
    <col min="11517" max="11517" width="47" customWidth="1"/>
    <col min="11518" max="11518" width="17.7109375" customWidth="1"/>
    <col min="11519" max="11519" width="17" customWidth="1"/>
    <col min="11520" max="11764" width="9.140625" customWidth="1"/>
    <col min="11765" max="11765" width="3.28515625" customWidth="1"/>
    <col min="11766" max="11766" width="47" customWidth="1"/>
    <col min="11767" max="11767" width="13.5703125" customWidth="1"/>
    <col min="11768" max="11768" width="0" hidden="1" customWidth="1"/>
    <col min="11769" max="11769" width="3.7109375" customWidth="1"/>
    <col min="11770" max="11770" width="0" hidden="1" customWidth="1"/>
    <col min="11772" max="11772" width="4.85546875" customWidth="1"/>
    <col min="11773" max="11773" width="47" customWidth="1"/>
    <col min="11774" max="11774" width="17.7109375" customWidth="1"/>
    <col min="11775" max="11775" width="17" customWidth="1"/>
    <col min="11776" max="12020" width="9.140625" customWidth="1"/>
    <col min="12021" max="12021" width="3.28515625" customWidth="1"/>
    <col min="12022" max="12022" width="47" customWidth="1"/>
    <col min="12023" max="12023" width="13.5703125" customWidth="1"/>
    <col min="12024" max="12024" width="0" hidden="1" customWidth="1"/>
    <col min="12025" max="12025" width="3.7109375" customWidth="1"/>
    <col min="12026" max="12026" width="0" hidden="1" customWidth="1"/>
    <col min="12028" max="12028" width="4.85546875" customWidth="1"/>
    <col min="12029" max="12029" width="47" customWidth="1"/>
    <col min="12030" max="12030" width="17.7109375" customWidth="1"/>
    <col min="12031" max="12031" width="17" customWidth="1"/>
    <col min="12032" max="12276" width="9.140625" customWidth="1"/>
    <col min="12277" max="12277" width="3.28515625" customWidth="1"/>
    <col min="12278" max="12278" width="47" customWidth="1"/>
    <col min="12279" max="12279" width="13.5703125" customWidth="1"/>
    <col min="12280" max="12280" width="0" hidden="1" customWidth="1"/>
    <col min="12281" max="12281" width="3.7109375" customWidth="1"/>
    <col min="12282" max="12282" width="0" hidden="1" customWidth="1"/>
    <col min="12284" max="12284" width="4.85546875" customWidth="1"/>
    <col min="12285" max="12285" width="47" customWidth="1"/>
    <col min="12286" max="12286" width="17.7109375" customWidth="1"/>
    <col min="12287" max="12287" width="17" customWidth="1"/>
    <col min="12288" max="12532" width="9.140625" customWidth="1"/>
    <col min="12533" max="12533" width="3.28515625" customWidth="1"/>
    <col min="12534" max="12534" width="47" customWidth="1"/>
    <col min="12535" max="12535" width="13.5703125" customWidth="1"/>
    <col min="12536" max="12536" width="0" hidden="1" customWidth="1"/>
    <col min="12537" max="12537" width="3.7109375" customWidth="1"/>
    <col min="12538" max="12538" width="0" hidden="1" customWidth="1"/>
    <col min="12540" max="12540" width="4.85546875" customWidth="1"/>
    <col min="12541" max="12541" width="47" customWidth="1"/>
    <col min="12542" max="12542" width="17.7109375" customWidth="1"/>
    <col min="12543" max="12543" width="17" customWidth="1"/>
    <col min="12544" max="12788" width="9.140625" customWidth="1"/>
    <col min="12789" max="12789" width="3.28515625" customWidth="1"/>
    <col min="12790" max="12790" width="47" customWidth="1"/>
    <col min="12791" max="12791" width="13.5703125" customWidth="1"/>
    <col min="12792" max="12792" width="0" hidden="1" customWidth="1"/>
    <col min="12793" max="12793" width="3.7109375" customWidth="1"/>
    <col min="12794" max="12794" width="0" hidden="1" customWidth="1"/>
    <col min="12796" max="12796" width="4.85546875" customWidth="1"/>
    <col min="12797" max="12797" width="47" customWidth="1"/>
    <col min="12798" max="12798" width="17.7109375" customWidth="1"/>
    <col min="12799" max="12799" width="17" customWidth="1"/>
    <col min="12800" max="13044" width="9.140625" customWidth="1"/>
    <col min="13045" max="13045" width="3.28515625" customWidth="1"/>
    <col min="13046" max="13046" width="47" customWidth="1"/>
    <col min="13047" max="13047" width="13.5703125" customWidth="1"/>
    <col min="13048" max="13048" width="0" hidden="1" customWidth="1"/>
    <col min="13049" max="13049" width="3.7109375" customWidth="1"/>
    <col min="13050" max="13050" width="0" hidden="1" customWidth="1"/>
    <col min="13052" max="13052" width="4.85546875" customWidth="1"/>
    <col min="13053" max="13053" width="47" customWidth="1"/>
    <col min="13054" max="13054" width="17.7109375" customWidth="1"/>
    <col min="13055" max="13055" width="17" customWidth="1"/>
    <col min="13056" max="13300" width="9.140625" customWidth="1"/>
    <col min="13301" max="13301" width="3.28515625" customWidth="1"/>
    <col min="13302" max="13302" width="47" customWidth="1"/>
    <col min="13303" max="13303" width="13.5703125" customWidth="1"/>
    <col min="13304" max="13304" width="0" hidden="1" customWidth="1"/>
    <col min="13305" max="13305" width="3.7109375" customWidth="1"/>
    <col min="13306" max="13306" width="0" hidden="1" customWidth="1"/>
    <col min="13308" max="13308" width="4.85546875" customWidth="1"/>
    <col min="13309" max="13309" width="47" customWidth="1"/>
    <col min="13310" max="13310" width="17.7109375" customWidth="1"/>
    <col min="13311" max="13311" width="17" customWidth="1"/>
    <col min="13312" max="13556" width="9.140625" customWidth="1"/>
    <col min="13557" max="13557" width="3.28515625" customWidth="1"/>
    <col min="13558" max="13558" width="47" customWidth="1"/>
    <col min="13559" max="13559" width="13.5703125" customWidth="1"/>
    <col min="13560" max="13560" width="0" hidden="1" customWidth="1"/>
    <col min="13561" max="13561" width="3.7109375" customWidth="1"/>
    <col min="13562" max="13562" width="0" hidden="1" customWidth="1"/>
    <col min="13564" max="13564" width="4.85546875" customWidth="1"/>
    <col min="13565" max="13565" width="47" customWidth="1"/>
    <col min="13566" max="13566" width="17.7109375" customWidth="1"/>
    <col min="13567" max="13567" width="17" customWidth="1"/>
    <col min="13568" max="13812" width="9.140625" customWidth="1"/>
    <col min="13813" max="13813" width="3.28515625" customWidth="1"/>
    <col min="13814" max="13814" width="47" customWidth="1"/>
    <col min="13815" max="13815" width="13.5703125" customWidth="1"/>
    <col min="13816" max="13816" width="0" hidden="1" customWidth="1"/>
    <col min="13817" max="13817" width="3.7109375" customWidth="1"/>
    <col min="13818" max="13818" width="0" hidden="1" customWidth="1"/>
    <col min="13820" max="13820" width="4.85546875" customWidth="1"/>
    <col min="13821" max="13821" width="47" customWidth="1"/>
    <col min="13822" max="13822" width="17.7109375" customWidth="1"/>
    <col min="13823" max="13823" width="17" customWidth="1"/>
    <col min="13824" max="14068" width="9.140625" customWidth="1"/>
    <col min="14069" max="14069" width="3.28515625" customWidth="1"/>
    <col min="14070" max="14070" width="47" customWidth="1"/>
    <col min="14071" max="14071" width="13.5703125" customWidth="1"/>
    <col min="14072" max="14072" width="0" hidden="1" customWidth="1"/>
    <col min="14073" max="14073" width="3.7109375" customWidth="1"/>
    <col min="14074" max="14074" width="0" hidden="1" customWidth="1"/>
    <col min="14076" max="14076" width="4.85546875" customWidth="1"/>
    <col min="14077" max="14077" width="47" customWidth="1"/>
    <col min="14078" max="14078" width="17.7109375" customWidth="1"/>
    <col min="14079" max="14079" width="17" customWidth="1"/>
    <col min="14080" max="14324" width="9.140625" customWidth="1"/>
    <col min="14325" max="14325" width="3.28515625" customWidth="1"/>
    <col min="14326" max="14326" width="47" customWidth="1"/>
    <col min="14327" max="14327" width="13.5703125" customWidth="1"/>
    <col min="14328" max="14328" width="0" hidden="1" customWidth="1"/>
    <col min="14329" max="14329" width="3.7109375" customWidth="1"/>
    <col min="14330" max="14330" width="0" hidden="1" customWidth="1"/>
    <col min="14332" max="14332" width="4.85546875" customWidth="1"/>
    <col min="14333" max="14333" width="47" customWidth="1"/>
    <col min="14334" max="14334" width="17.7109375" customWidth="1"/>
    <col min="14335" max="14335" width="17" customWidth="1"/>
    <col min="14336" max="14580" width="9.140625" customWidth="1"/>
    <col min="14581" max="14581" width="3.28515625" customWidth="1"/>
    <col min="14582" max="14582" width="47" customWidth="1"/>
    <col min="14583" max="14583" width="13.5703125" customWidth="1"/>
    <col min="14584" max="14584" width="0" hidden="1" customWidth="1"/>
    <col min="14585" max="14585" width="3.7109375" customWidth="1"/>
    <col min="14586" max="14586" width="0" hidden="1" customWidth="1"/>
    <col min="14588" max="14588" width="4.85546875" customWidth="1"/>
    <col min="14589" max="14589" width="47" customWidth="1"/>
    <col min="14590" max="14590" width="17.7109375" customWidth="1"/>
    <col min="14591" max="14591" width="17" customWidth="1"/>
    <col min="14592" max="14836" width="9.140625" customWidth="1"/>
    <col min="14837" max="14837" width="3.28515625" customWidth="1"/>
    <col min="14838" max="14838" width="47" customWidth="1"/>
    <col min="14839" max="14839" width="13.5703125" customWidth="1"/>
    <col min="14840" max="14840" width="0" hidden="1" customWidth="1"/>
    <col min="14841" max="14841" width="3.7109375" customWidth="1"/>
    <col min="14842" max="14842" width="0" hidden="1" customWidth="1"/>
    <col min="14844" max="14844" width="4.85546875" customWidth="1"/>
    <col min="14845" max="14845" width="47" customWidth="1"/>
    <col min="14846" max="14846" width="17.7109375" customWidth="1"/>
    <col min="14847" max="14847" width="17" customWidth="1"/>
    <col min="14848" max="15092" width="9.140625" customWidth="1"/>
    <col min="15093" max="15093" width="3.28515625" customWidth="1"/>
    <col min="15094" max="15094" width="47" customWidth="1"/>
    <col min="15095" max="15095" width="13.5703125" customWidth="1"/>
    <col min="15096" max="15096" width="0" hidden="1" customWidth="1"/>
    <col min="15097" max="15097" width="3.7109375" customWidth="1"/>
    <col min="15098" max="15098" width="0" hidden="1" customWidth="1"/>
    <col min="15100" max="15100" width="4.85546875" customWidth="1"/>
    <col min="15101" max="15101" width="47" customWidth="1"/>
    <col min="15102" max="15102" width="17.7109375" customWidth="1"/>
    <col min="15103" max="15103" width="17" customWidth="1"/>
    <col min="15104" max="15348" width="9.140625" customWidth="1"/>
    <col min="15349" max="15349" width="3.28515625" customWidth="1"/>
    <col min="15350" max="15350" width="47" customWidth="1"/>
    <col min="15351" max="15351" width="13.5703125" customWidth="1"/>
    <col min="15352" max="15352" width="0" hidden="1" customWidth="1"/>
    <col min="15353" max="15353" width="3.7109375" customWidth="1"/>
    <col min="15354" max="15354" width="0" hidden="1" customWidth="1"/>
    <col min="15356" max="15356" width="4.85546875" customWidth="1"/>
    <col min="15357" max="15357" width="47" customWidth="1"/>
    <col min="15358" max="15358" width="17.7109375" customWidth="1"/>
    <col min="15359" max="15359" width="17" customWidth="1"/>
    <col min="15360" max="15604" width="9.140625" customWidth="1"/>
    <col min="15605" max="15605" width="3.28515625" customWidth="1"/>
    <col min="15606" max="15606" width="47" customWidth="1"/>
    <col min="15607" max="15607" width="13.5703125" customWidth="1"/>
    <col min="15608" max="15608" width="0" hidden="1" customWidth="1"/>
    <col min="15609" max="15609" width="3.7109375" customWidth="1"/>
    <col min="15610" max="15610" width="0" hidden="1" customWidth="1"/>
    <col min="15612" max="15612" width="4.85546875" customWidth="1"/>
    <col min="15613" max="15613" width="47" customWidth="1"/>
    <col min="15614" max="15614" width="17.7109375" customWidth="1"/>
    <col min="15615" max="15615" width="17" customWidth="1"/>
    <col min="15616" max="15860" width="9.140625" customWidth="1"/>
    <col min="15861" max="15861" width="3.28515625" customWidth="1"/>
    <col min="15862" max="15862" width="47" customWidth="1"/>
    <col min="15863" max="15863" width="13.5703125" customWidth="1"/>
    <col min="15864" max="15864" width="0" hidden="1" customWidth="1"/>
    <col min="15865" max="15865" width="3.7109375" customWidth="1"/>
    <col min="15866" max="15866" width="0" hidden="1" customWidth="1"/>
    <col min="15868" max="15868" width="4.85546875" customWidth="1"/>
    <col min="15869" max="15869" width="47" customWidth="1"/>
    <col min="15870" max="15870" width="17.7109375" customWidth="1"/>
    <col min="15871" max="15871" width="17" customWidth="1"/>
    <col min="15872" max="16116" width="9.140625" customWidth="1"/>
    <col min="16117" max="16117" width="3.28515625" customWidth="1"/>
    <col min="16118" max="16118" width="47" customWidth="1"/>
    <col min="16119" max="16119" width="13.5703125" customWidth="1"/>
    <col min="16120" max="16120" width="0" hidden="1" customWidth="1"/>
    <col min="16121" max="16121" width="3.7109375" customWidth="1"/>
    <col min="16122" max="16122" width="0" hidden="1" customWidth="1"/>
    <col min="16124" max="16124" width="4.85546875" customWidth="1"/>
    <col min="16125" max="16125" width="47" customWidth="1"/>
    <col min="16126" max="16126" width="17.7109375" customWidth="1"/>
    <col min="16127" max="16127" width="17" customWidth="1"/>
    <col min="16128" max="16372" width="9.140625" customWidth="1"/>
    <col min="16373" max="16373" width="3.28515625" customWidth="1"/>
    <col min="16374" max="16374" width="47" customWidth="1"/>
    <col min="16375" max="16375" width="13.5703125" customWidth="1"/>
    <col min="16376" max="16376" width="0" hidden="1" customWidth="1"/>
    <col min="16377" max="16377" width="3.7109375" customWidth="1"/>
    <col min="16378" max="16378" width="0" hidden="1" customWidth="1"/>
  </cols>
  <sheetData>
    <row r="1" spans="1:4" customFormat="1">
      <c r="A1" s="612" t="s">
        <v>237</v>
      </c>
      <c r="B1" s="572"/>
      <c r="C1" s="572"/>
      <c r="D1" s="572"/>
    </row>
    <row r="2" spans="1:4" customFormat="1" ht="21" customHeight="1">
      <c r="A2" s="613" t="s">
        <v>238</v>
      </c>
      <c r="B2" s="613"/>
      <c r="C2" s="613"/>
      <c r="D2" s="613"/>
    </row>
    <row r="3" spans="1:4" customFormat="1" ht="21.75" customHeight="1">
      <c r="A3" s="613" t="s">
        <v>239</v>
      </c>
      <c r="B3" s="613"/>
      <c r="C3" s="613"/>
      <c r="D3" s="613"/>
    </row>
    <row r="4" spans="1:4" customFormat="1">
      <c r="A4" s="612" t="s">
        <v>611</v>
      </c>
      <c r="B4" s="572"/>
      <c r="C4" s="572"/>
      <c r="D4" s="572"/>
    </row>
    <row r="5" spans="1:4" customFormat="1" ht="52.5" customHeight="1">
      <c r="A5" s="614" t="s">
        <v>241</v>
      </c>
      <c r="B5" s="588"/>
      <c r="C5" s="588"/>
      <c r="D5" s="588"/>
    </row>
    <row r="6" spans="1:4" customFormat="1" ht="15.75" thickBot="1">
      <c r="A6" s="197"/>
      <c r="B6" s="198"/>
      <c r="C6" s="198"/>
      <c r="D6" s="199" t="s">
        <v>13</v>
      </c>
    </row>
    <row r="7" spans="1:4" customFormat="1">
      <c r="A7" s="74" t="s">
        <v>14</v>
      </c>
      <c r="B7" s="74"/>
      <c r="C7" s="200"/>
      <c r="D7" s="13">
        <v>2023</v>
      </c>
    </row>
    <row r="8" spans="1:4" customFormat="1" ht="15.75" thickBot="1">
      <c r="A8" s="74" t="s">
        <v>79</v>
      </c>
      <c r="B8" s="74"/>
      <c r="C8" s="201"/>
      <c r="D8" s="14" t="s">
        <v>506</v>
      </c>
    </row>
    <row r="9" spans="1:4" customFormat="1" ht="15.75" thickBot="1">
      <c r="A9" s="74" t="s">
        <v>17</v>
      </c>
      <c r="B9" s="74"/>
      <c r="C9" s="201"/>
      <c r="D9" s="47">
        <v>2</v>
      </c>
    </row>
    <row r="10" spans="1:4" customFormat="1" ht="15.75" thickBot="1">
      <c r="A10" s="74" t="s">
        <v>19</v>
      </c>
      <c r="B10" s="74"/>
      <c r="C10" s="202"/>
      <c r="D10" s="47">
        <v>261</v>
      </c>
    </row>
    <row r="11" spans="1:4" customFormat="1" ht="15.75" thickBot="1">
      <c r="A11" s="74" t="s">
        <v>18</v>
      </c>
      <c r="B11" s="74"/>
      <c r="C11" s="202"/>
      <c r="D11" s="47">
        <v>7357</v>
      </c>
    </row>
    <row r="12" spans="1:4" customFormat="1" ht="15.75" thickBot="1">
      <c r="A12" s="74" t="s">
        <v>20</v>
      </c>
      <c r="B12" s="74"/>
      <c r="C12" s="203"/>
      <c r="D12" s="48" t="s">
        <v>281</v>
      </c>
    </row>
    <row r="13" spans="1:4" customFormat="1" ht="15.75" thickBot="1">
      <c r="A13" s="74" t="s">
        <v>22</v>
      </c>
      <c r="B13" s="74"/>
      <c r="C13" s="204"/>
      <c r="D13" s="72" t="s">
        <v>74</v>
      </c>
    </row>
    <row r="14" spans="1:4" customFormat="1" ht="15.75" thickBot="1">
      <c r="A14" s="74" t="s">
        <v>80</v>
      </c>
      <c r="B14" s="74"/>
      <c r="C14" s="205"/>
      <c r="D14" s="71">
        <v>421</v>
      </c>
    </row>
    <row r="15" spans="1:4" customFormat="1">
      <c r="A15" s="74"/>
      <c r="B15" s="74"/>
      <c r="C15" s="205"/>
      <c r="D15" s="45"/>
    </row>
    <row r="16" spans="1:4" customFormat="1" ht="22.5">
      <c r="A16" s="206" t="s">
        <v>242</v>
      </c>
      <c r="B16" s="207" t="s">
        <v>23</v>
      </c>
      <c r="C16" s="207" t="s">
        <v>243</v>
      </c>
      <c r="D16" s="208" t="s">
        <v>244</v>
      </c>
    </row>
    <row r="17" spans="1:250">
      <c r="A17" s="206">
        <v>1</v>
      </c>
      <c r="B17" s="207">
        <v>2</v>
      </c>
      <c r="C17" s="207">
        <v>3</v>
      </c>
      <c r="D17" s="209">
        <v>4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</row>
    <row r="18" spans="1:250">
      <c r="A18" s="209">
        <v>27</v>
      </c>
      <c r="B18" s="482" t="s">
        <v>516</v>
      </c>
      <c r="C18" s="487" t="s">
        <v>487</v>
      </c>
      <c r="D18" s="486">
        <v>5580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</row>
    <row r="19" spans="1:250">
      <c r="A19" s="209"/>
      <c r="B19" s="214" t="s">
        <v>245</v>
      </c>
      <c r="C19" s="215"/>
      <c r="D19" s="490">
        <f>SUM(D18:D18)</f>
        <v>5580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</row>
    <row r="20" spans="1:25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</row>
    <row r="21" spans="1:250">
      <c r="A21" s="4"/>
      <c r="B21" s="4" t="s">
        <v>413</v>
      </c>
      <c r="C21" s="5"/>
      <c r="D21" s="5"/>
      <c r="E21" s="5"/>
      <c r="F21" s="5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</row>
    <row r="22" spans="1:250">
      <c r="A22" s="4" t="s">
        <v>6</v>
      </c>
      <c r="B22" s="5"/>
      <c r="C22" s="5"/>
      <c r="D22" s="5"/>
      <c r="E22" s="5"/>
      <c r="F22" s="5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</row>
    <row r="23" spans="1:250">
      <c r="A23" s="4"/>
      <c r="B23" s="5"/>
      <c r="C23" s="5"/>
      <c r="D23" s="5"/>
      <c r="E23" s="5"/>
      <c r="F23" s="5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</row>
    <row r="24" spans="1:250">
      <c r="A24" s="4" t="s">
        <v>29</v>
      </c>
      <c r="B24" s="5"/>
      <c r="C24" s="5"/>
      <c r="D24" s="5"/>
      <c r="E24" s="5"/>
      <c r="F24" s="5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</row>
    <row r="25" spans="1:250">
      <c r="A25" s="4" t="s">
        <v>8</v>
      </c>
      <c r="B25" s="5"/>
      <c r="C25" s="5"/>
      <c r="D25" s="5"/>
      <c r="E25" s="5"/>
      <c r="F25" s="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</row>
    <row r="26" spans="1:250" ht="15.75">
      <c r="C26" s="219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</row>
    <row r="27" spans="1:250" ht="15.75">
      <c r="C27" s="611"/>
      <c r="D27" s="611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</row>
    <row r="28" spans="1:250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</row>
    <row r="29" spans="1:250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</row>
    <row r="30" spans="1:250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</row>
    <row r="31" spans="1:250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</row>
    <row r="32" spans="1:250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</sheetData>
  <mergeCells count="6">
    <mergeCell ref="C27:D27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opLeftCell="A7" workbookViewId="0">
      <selection activeCell="H24" sqref="H24"/>
    </sheetView>
  </sheetViews>
  <sheetFormatPr defaultRowHeight="15"/>
  <cols>
    <col min="1" max="1" width="2.5703125" customWidth="1"/>
    <col min="2" max="3" width="19.140625" customWidth="1"/>
    <col min="4" max="4" width="17.28515625" customWidth="1"/>
    <col min="5" max="5" width="21" customWidth="1"/>
    <col min="6" max="6" width="19" customWidth="1"/>
  </cols>
  <sheetData>
    <row r="1" spans="1:7">
      <c r="A1" s="587" t="s">
        <v>48</v>
      </c>
      <c r="B1" s="587"/>
      <c r="C1" s="587"/>
      <c r="D1" s="587"/>
      <c r="E1" s="587"/>
      <c r="F1" s="587"/>
    </row>
    <row r="2" spans="1:7">
      <c r="A2" s="587" t="s">
        <v>49</v>
      </c>
      <c r="B2" s="587"/>
      <c r="C2" s="587"/>
      <c r="D2" s="587"/>
      <c r="E2" s="587"/>
      <c r="F2" s="587"/>
    </row>
    <row r="3" spans="1:7">
      <c r="A3" s="587" t="s">
        <v>50</v>
      </c>
      <c r="B3" s="587"/>
      <c r="C3" s="587"/>
      <c r="D3" s="587"/>
      <c r="E3" s="587"/>
      <c r="F3" s="587"/>
      <c r="G3" s="41"/>
    </row>
    <row r="4" spans="1:7">
      <c r="A4" s="587" t="s">
        <v>51</v>
      </c>
      <c r="B4" s="587"/>
      <c r="C4" s="587"/>
      <c r="D4" s="587"/>
      <c r="E4" s="587"/>
      <c r="F4" s="587"/>
      <c r="G4" s="42"/>
    </row>
    <row r="5" spans="1:7">
      <c r="C5" s="581" t="s">
        <v>52</v>
      </c>
      <c r="D5" s="581"/>
      <c r="E5" s="581"/>
      <c r="F5" s="581"/>
    </row>
    <row r="6" spans="1:7">
      <c r="B6" s="43"/>
      <c r="C6" s="43"/>
      <c r="D6" s="581" t="s">
        <v>53</v>
      </c>
      <c r="E6" s="586"/>
      <c r="F6" s="586"/>
    </row>
    <row r="7" spans="1:7" ht="15.75" thickBot="1">
      <c r="B7" s="43"/>
      <c r="C7" s="43"/>
      <c r="D7" s="44"/>
      <c r="E7" s="44"/>
      <c r="F7" s="45" t="s">
        <v>13</v>
      </c>
    </row>
    <row r="8" spans="1:7">
      <c r="C8" s="581" t="s">
        <v>14</v>
      </c>
      <c r="D8" s="581"/>
      <c r="E8" s="46"/>
      <c r="F8" s="13">
        <v>2023</v>
      </c>
    </row>
    <row r="9" spans="1:7" ht="15.75" thickBot="1">
      <c r="C9" s="582" t="s">
        <v>33</v>
      </c>
      <c r="D9" s="582"/>
      <c r="E9" s="46"/>
      <c r="F9" s="14" t="s">
        <v>506</v>
      </c>
    </row>
    <row r="10" spans="1:7" ht="15.75" thickBot="1">
      <c r="C10" s="582" t="s">
        <v>54</v>
      </c>
      <c r="D10" s="582"/>
      <c r="E10" s="46"/>
      <c r="F10" s="47">
        <v>2</v>
      </c>
    </row>
    <row r="11" spans="1:7" ht="15.75" thickBot="1">
      <c r="C11" s="582" t="s">
        <v>19</v>
      </c>
      <c r="D11" s="582"/>
      <c r="E11" s="46"/>
      <c r="F11" s="47">
        <v>261</v>
      </c>
    </row>
    <row r="12" spans="1:7" ht="15.75" thickBot="1">
      <c r="C12" s="582" t="s">
        <v>18</v>
      </c>
      <c r="D12" s="582"/>
      <c r="E12" s="46"/>
      <c r="F12" s="47">
        <v>7357</v>
      </c>
    </row>
    <row r="13" spans="1:7" ht="15.75" thickBot="1">
      <c r="C13" s="582" t="s">
        <v>20</v>
      </c>
      <c r="D13" s="582"/>
      <c r="E13" s="46"/>
      <c r="F13" s="48" t="s">
        <v>21</v>
      </c>
    </row>
    <row r="14" spans="1:7" ht="15.75" thickBot="1">
      <c r="C14" s="582" t="s">
        <v>22</v>
      </c>
      <c r="D14" s="582"/>
      <c r="E14" s="46"/>
      <c r="F14" s="48" t="s">
        <v>74</v>
      </c>
    </row>
    <row r="15" spans="1:7" ht="15.75" thickBot="1">
      <c r="C15" s="582" t="s">
        <v>55</v>
      </c>
      <c r="D15" s="582"/>
      <c r="E15" s="46"/>
      <c r="F15" s="47">
        <v>121</v>
      </c>
    </row>
    <row r="16" spans="1:7">
      <c r="B16" s="43"/>
      <c r="C16" s="43"/>
      <c r="D16" s="49"/>
      <c r="E16" s="49"/>
      <c r="F16" s="43"/>
    </row>
    <row r="17" spans="2:8" ht="15.75" thickBot="1">
      <c r="B17" s="43"/>
      <c r="C17" s="43"/>
      <c r="D17" s="44"/>
      <c r="E17" s="44"/>
      <c r="F17" s="43"/>
    </row>
    <row r="18" spans="2:8">
      <c r="B18" s="50"/>
      <c r="C18" s="50"/>
      <c r="D18" s="583" t="s">
        <v>56</v>
      </c>
      <c r="E18" s="577" t="s">
        <v>57</v>
      </c>
      <c r="F18" s="577" t="s">
        <v>58</v>
      </c>
    </row>
    <row r="19" spans="2:8">
      <c r="B19" s="51" t="s">
        <v>23</v>
      </c>
      <c r="C19" s="51" t="s">
        <v>119</v>
      </c>
      <c r="D19" s="584"/>
      <c r="E19" s="578"/>
      <c r="F19" s="578"/>
    </row>
    <row r="20" spans="2:8" ht="15.75" thickBot="1">
      <c r="B20" s="52"/>
      <c r="C20" s="52"/>
      <c r="D20" s="585"/>
      <c r="E20" s="579"/>
      <c r="F20" s="579"/>
    </row>
    <row r="21" spans="2:8">
      <c r="B21" s="53">
        <v>1</v>
      </c>
      <c r="C21" s="53">
        <v>2</v>
      </c>
      <c r="D21" s="53">
        <v>3</v>
      </c>
      <c r="E21" s="53">
        <v>4</v>
      </c>
      <c r="F21" s="53">
        <v>5</v>
      </c>
    </row>
    <row r="22" spans="2:8">
      <c r="B22" s="481"/>
      <c r="C22" s="54" t="s">
        <v>499</v>
      </c>
      <c r="D22" s="55" t="s">
        <v>45</v>
      </c>
      <c r="E22" s="56" t="s">
        <v>61</v>
      </c>
      <c r="F22" s="57" t="s">
        <v>45</v>
      </c>
    </row>
    <row r="23" spans="2:8" ht="51">
      <c r="B23" s="481" t="s">
        <v>497</v>
      </c>
      <c r="C23" s="55" t="s">
        <v>498</v>
      </c>
      <c r="D23" s="55"/>
      <c r="E23" s="56">
        <v>6</v>
      </c>
      <c r="F23" s="57"/>
    </row>
    <row r="24" spans="2:8" ht="51">
      <c r="B24" s="481" t="s">
        <v>497</v>
      </c>
      <c r="C24" s="58"/>
      <c r="D24" s="59"/>
      <c r="E24" s="60">
        <v>6</v>
      </c>
      <c r="F24" s="59"/>
    </row>
    <row r="25" spans="2:8">
      <c r="B25" s="481" t="s">
        <v>46</v>
      </c>
      <c r="C25" s="58"/>
      <c r="D25" s="59">
        <v>48475</v>
      </c>
      <c r="E25" s="60"/>
      <c r="F25" s="59">
        <v>2681</v>
      </c>
    </row>
    <row r="26" spans="2:8">
      <c r="B26" s="43"/>
      <c r="C26" s="43"/>
      <c r="D26" s="61" t="s">
        <v>62</v>
      </c>
      <c r="E26" s="61"/>
      <c r="F26" s="62"/>
    </row>
    <row r="27" spans="2:8">
      <c r="B27" s="43"/>
      <c r="C27" s="43"/>
      <c r="D27" s="41"/>
      <c r="E27" s="41"/>
      <c r="F27" s="63"/>
    </row>
    <row r="28" spans="2:8">
      <c r="C28" s="580"/>
      <c r="D28" s="580"/>
      <c r="E28" s="580"/>
      <c r="F28" s="64"/>
    </row>
    <row r="29" spans="2:8">
      <c r="B29" s="4" t="s">
        <v>409</v>
      </c>
      <c r="C29" s="4" t="s">
        <v>409</v>
      </c>
      <c r="D29" s="5"/>
      <c r="E29" s="5"/>
      <c r="F29" s="5"/>
      <c r="G29" s="5"/>
      <c r="H29" s="5"/>
    </row>
    <row r="30" spans="2:8">
      <c r="B30" s="4" t="s">
        <v>6</v>
      </c>
      <c r="C30" s="4" t="s">
        <v>6</v>
      </c>
      <c r="D30" s="5"/>
      <c r="E30" s="5"/>
      <c r="F30" s="5"/>
      <c r="G30" s="5"/>
      <c r="H30" s="5"/>
    </row>
    <row r="31" spans="2:8">
      <c r="B31" s="4"/>
      <c r="C31" s="4"/>
      <c r="D31" s="5"/>
      <c r="E31" s="5"/>
      <c r="F31" s="5"/>
      <c r="G31" s="5"/>
      <c r="H31" s="5"/>
    </row>
    <row r="32" spans="2:8">
      <c r="B32" s="4" t="s">
        <v>29</v>
      </c>
      <c r="C32" s="4" t="s">
        <v>29</v>
      </c>
      <c r="D32" s="5"/>
      <c r="E32" s="5"/>
      <c r="F32" s="5"/>
      <c r="G32" s="5"/>
      <c r="H32" s="5"/>
    </row>
    <row r="33" spans="2:8">
      <c r="B33" s="4" t="s">
        <v>8</v>
      </c>
      <c r="C33" s="4" t="s">
        <v>8</v>
      </c>
      <c r="D33" s="5"/>
      <c r="E33" s="5"/>
      <c r="F33" s="5"/>
      <c r="G33" s="5"/>
      <c r="H33" s="5"/>
    </row>
  </sheetData>
  <mergeCells count="18">
    <mergeCell ref="D6:F6"/>
    <mergeCell ref="A1:F1"/>
    <mergeCell ref="A2:F2"/>
    <mergeCell ref="A3:F3"/>
    <mergeCell ref="A4:F4"/>
    <mergeCell ref="C5:F5"/>
    <mergeCell ref="F18:F20"/>
    <mergeCell ref="C28:E28"/>
    <mergeCell ref="C8:D8"/>
    <mergeCell ref="C9:D9"/>
    <mergeCell ref="C10:D10"/>
    <mergeCell ref="C11:D11"/>
    <mergeCell ref="C12:D12"/>
    <mergeCell ref="C13:D13"/>
    <mergeCell ref="C14:D14"/>
    <mergeCell ref="C15:D15"/>
    <mergeCell ref="D18:D20"/>
    <mergeCell ref="E18:E20"/>
  </mergeCells>
  <pageMargins left="0.7" right="0.7" top="0.75" bottom="0.75" header="0.3" footer="0.3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workbookViewId="0">
      <selection activeCell="E22" sqref="E22"/>
    </sheetView>
  </sheetViews>
  <sheetFormatPr defaultRowHeight="15"/>
  <cols>
    <col min="1" max="1" width="2.5703125" customWidth="1"/>
    <col min="2" max="2" width="19.140625" customWidth="1"/>
    <col min="3" max="3" width="17.28515625" customWidth="1"/>
    <col min="4" max="4" width="21" customWidth="1"/>
    <col min="5" max="5" width="22.85546875" customWidth="1"/>
  </cols>
  <sheetData>
    <row r="1" spans="1:5">
      <c r="A1" s="587" t="s">
        <v>63</v>
      </c>
      <c r="B1" s="587"/>
      <c r="C1" s="587"/>
      <c r="D1" s="587"/>
      <c r="E1" s="587"/>
    </row>
    <row r="2" spans="1:5">
      <c r="A2" s="587" t="s">
        <v>49</v>
      </c>
      <c r="B2" s="587"/>
      <c r="C2" s="587"/>
      <c r="D2" s="587"/>
      <c r="E2" s="587"/>
    </row>
    <row r="3" spans="1:5">
      <c r="A3" s="587" t="s">
        <v>50</v>
      </c>
      <c r="B3" s="587"/>
      <c r="C3" s="587"/>
      <c r="D3" s="587"/>
      <c r="E3" s="587"/>
    </row>
    <row r="4" spans="1:5">
      <c r="A4" s="587" t="s">
        <v>64</v>
      </c>
      <c r="B4" s="587"/>
      <c r="C4" s="587"/>
      <c r="D4" s="587"/>
      <c r="E4" s="587"/>
    </row>
    <row r="5" spans="1:5">
      <c r="B5" s="581" t="s">
        <v>65</v>
      </c>
      <c r="C5" s="581"/>
      <c r="D5" s="581"/>
      <c r="E5" s="581"/>
    </row>
    <row r="6" spans="1:5">
      <c r="B6" s="581" t="s">
        <v>66</v>
      </c>
      <c r="C6" s="568"/>
      <c r="D6" s="568"/>
      <c r="E6" s="568"/>
    </row>
    <row r="7" spans="1:5" ht="15.75" thickBot="1">
      <c r="B7" s="43"/>
      <c r="C7" s="44"/>
      <c r="D7" s="44"/>
      <c r="E7" s="45" t="s">
        <v>13</v>
      </c>
    </row>
    <row r="8" spans="1:5">
      <c r="B8" s="582" t="s">
        <v>14</v>
      </c>
      <c r="C8" s="582"/>
      <c r="D8" s="46"/>
      <c r="E8" s="13">
        <v>2023</v>
      </c>
    </row>
    <row r="9" spans="1:5" ht="15.75" thickBot="1">
      <c r="B9" s="582" t="s">
        <v>33</v>
      </c>
      <c r="C9" s="582"/>
      <c r="D9" s="46"/>
      <c r="E9" s="14" t="s">
        <v>506</v>
      </c>
    </row>
    <row r="10" spans="1:5" ht="15.75" thickBot="1">
      <c r="B10" s="582" t="s">
        <v>54</v>
      </c>
      <c r="C10" s="582"/>
      <c r="D10" s="46"/>
      <c r="E10" s="47">
        <v>2</v>
      </c>
    </row>
    <row r="11" spans="1:5" ht="15.75" thickBot="1">
      <c r="B11" s="582" t="s">
        <v>19</v>
      </c>
      <c r="C11" s="582"/>
      <c r="D11" s="46"/>
      <c r="E11" s="47">
        <v>261</v>
      </c>
    </row>
    <row r="12" spans="1:5" ht="15.75" thickBot="1">
      <c r="B12" s="582" t="s">
        <v>18</v>
      </c>
      <c r="C12" s="582"/>
      <c r="D12" s="46"/>
      <c r="E12" s="47">
        <v>7357</v>
      </c>
    </row>
    <row r="13" spans="1:5" ht="15.75" thickBot="1">
      <c r="B13" s="582" t="s">
        <v>20</v>
      </c>
      <c r="C13" s="582"/>
      <c r="D13" s="46"/>
      <c r="E13" s="48" t="s">
        <v>21</v>
      </c>
    </row>
    <row r="14" spans="1:5" ht="15.75" thickBot="1">
      <c r="B14" s="582" t="s">
        <v>22</v>
      </c>
      <c r="C14" s="582"/>
      <c r="D14" s="46"/>
      <c r="E14" s="48" t="s">
        <v>74</v>
      </c>
    </row>
    <row r="15" spans="1:5" ht="15.75" thickBot="1">
      <c r="B15" s="582" t="s">
        <v>55</v>
      </c>
      <c r="C15" s="582"/>
      <c r="D15" s="46"/>
      <c r="E15" s="47">
        <v>122</v>
      </c>
    </row>
    <row r="16" spans="1:5" ht="15.75" thickBot="1">
      <c r="B16" s="43"/>
      <c r="C16" s="49"/>
      <c r="D16" s="49"/>
      <c r="E16" s="43"/>
    </row>
    <row r="17" spans="2:7">
      <c r="B17" s="50"/>
      <c r="C17" s="583" t="s">
        <v>56</v>
      </c>
      <c r="D17" s="577" t="s">
        <v>67</v>
      </c>
      <c r="E17" s="577" t="s">
        <v>68</v>
      </c>
    </row>
    <row r="18" spans="2:7">
      <c r="B18" s="51" t="s">
        <v>59</v>
      </c>
      <c r="C18" s="584"/>
      <c r="D18" s="578"/>
      <c r="E18" s="578"/>
    </row>
    <row r="19" spans="2:7" ht="15.75" thickBot="1">
      <c r="B19" s="52"/>
      <c r="C19" s="585"/>
      <c r="D19" s="579"/>
      <c r="E19" s="579"/>
    </row>
    <row r="20" spans="2:7">
      <c r="B20" s="53">
        <v>1</v>
      </c>
      <c r="C20" s="53">
        <v>2</v>
      </c>
      <c r="D20" s="53">
        <v>3</v>
      </c>
      <c r="E20" s="53">
        <v>4</v>
      </c>
    </row>
    <row r="21" spans="2:7">
      <c r="B21" s="54" t="s">
        <v>60</v>
      </c>
      <c r="C21" s="55" t="s">
        <v>45</v>
      </c>
      <c r="D21" s="56" t="s">
        <v>61</v>
      </c>
      <c r="E21" s="57" t="s">
        <v>45</v>
      </c>
    </row>
    <row r="22" spans="2:7">
      <c r="B22" s="58"/>
      <c r="C22" s="59">
        <v>48475</v>
      </c>
      <c r="D22" s="60">
        <v>3.5</v>
      </c>
      <c r="E22" s="59">
        <v>1498</v>
      </c>
    </row>
    <row r="23" spans="2:7">
      <c r="B23" s="43"/>
      <c r="C23" s="61" t="s">
        <v>62</v>
      </c>
      <c r="D23" s="61"/>
      <c r="E23" s="62"/>
    </row>
    <row r="24" spans="2:7">
      <c r="B24" s="43"/>
      <c r="C24" s="41"/>
      <c r="D24" s="41"/>
      <c r="E24" s="63"/>
    </row>
    <row r="25" spans="2:7">
      <c r="B25" s="580"/>
      <c r="C25" s="580"/>
      <c r="D25" s="580"/>
      <c r="E25" s="64"/>
    </row>
    <row r="26" spans="2:7">
      <c r="B26" s="4" t="s">
        <v>409</v>
      </c>
      <c r="C26" s="5"/>
      <c r="D26" s="5"/>
      <c r="E26" s="5"/>
      <c r="F26" s="5"/>
      <c r="G26" s="5"/>
    </row>
    <row r="27" spans="2:7">
      <c r="B27" s="4" t="s">
        <v>6</v>
      </c>
      <c r="C27" s="5"/>
      <c r="D27" s="5"/>
      <c r="E27" s="5"/>
      <c r="F27" s="5"/>
      <c r="G27" s="5"/>
    </row>
    <row r="28" spans="2:7">
      <c r="B28" s="4"/>
      <c r="C28" s="5"/>
      <c r="D28" s="5"/>
      <c r="E28" s="5"/>
      <c r="F28" s="5"/>
      <c r="G28" s="5"/>
    </row>
    <row r="29" spans="2:7">
      <c r="B29" s="4" t="s">
        <v>29</v>
      </c>
      <c r="C29" s="5"/>
      <c r="D29" s="5"/>
      <c r="E29" s="5"/>
      <c r="F29" s="5"/>
      <c r="G29" s="5"/>
    </row>
    <row r="30" spans="2:7">
      <c r="B30" s="4" t="s">
        <v>8</v>
      </c>
      <c r="C30" s="5"/>
      <c r="D30" s="5"/>
      <c r="E30" s="5"/>
      <c r="F30" s="5"/>
      <c r="G30" s="5"/>
    </row>
  </sheetData>
  <mergeCells count="18">
    <mergeCell ref="B6:E6"/>
    <mergeCell ref="A1:E1"/>
    <mergeCell ref="A2:E2"/>
    <mergeCell ref="A3:E3"/>
    <mergeCell ref="A4:E4"/>
    <mergeCell ref="B5:E5"/>
    <mergeCell ref="E17:E19"/>
    <mergeCell ref="B25:D25"/>
    <mergeCell ref="B8:C8"/>
    <mergeCell ref="B9:C9"/>
    <mergeCell ref="B10:C10"/>
    <mergeCell ref="B11:C11"/>
    <mergeCell ref="B12:C12"/>
    <mergeCell ref="B13:C13"/>
    <mergeCell ref="B14:C14"/>
    <mergeCell ref="B15:C15"/>
    <mergeCell ref="C17:C19"/>
    <mergeCell ref="D17:D1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3"/>
  <sheetViews>
    <sheetView workbookViewId="0">
      <selection activeCell="G24" sqref="G24"/>
    </sheetView>
  </sheetViews>
  <sheetFormatPr defaultRowHeight="15"/>
  <cols>
    <col min="1" max="1" width="2" customWidth="1"/>
    <col min="2" max="2" width="7.85546875" customWidth="1"/>
    <col min="3" max="3" width="41.7109375" customWidth="1"/>
    <col min="4" max="4" width="17.5703125" customWidth="1"/>
    <col min="5" max="5" width="17.7109375" customWidth="1"/>
    <col min="252" max="252" width="2" customWidth="1"/>
    <col min="253" max="253" width="7.85546875" customWidth="1"/>
    <col min="254" max="254" width="41.7109375" customWidth="1"/>
    <col min="255" max="255" width="17.5703125" customWidth="1"/>
    <col min="256" max="256" width="17.7109375" customWidth="1"/>
    <col min="508" max="508" width="2" customWidth="1"/>
    <col min="509" max="509" width="7.85546875" customWidth="1"/>
    <col min="510" max="510" width="41.7109375" customWidth="1"/>
    <col min="511" max="511" width="17.5703125" customWidth="1"/>
    <col min="512" max="512" width="17.7109375" customWidth="1"/>
    <col min="764" max="764" width="2" customWidth="1"/>
    <col min="765" max="765" width="7.85546875" customWidth="1"/>
    <col min="766" max="766" width="41.7109375" customWidth="1"/>
    <col min="767" max="767" width="17.5703125" customWidth="1"/>
    <col min="768" max="768" width="17.7109375" customWidth="1"/>
    <col min="1020" max="1020" width="2" customWidth="1"/>
    <col min="1021" max="1021" width="7.85546875" customWidth="1"/>
    <col min="1022" max="1022" width="41.7109375" customWidth="1"/>
    <col min="1023" max="1023" width="17.5703125" customWidth="1"/>
    <col min="1024" max="1024" width="17.7109375" customWidth="1"/>
    <col min="1276" max="1276" width="2" customWidth="1"/>
    <col min="1277" max="1277" width="7.85546875" customWidth="1"/>
    <col min="1278" max="1278" width="41.7109375" customWidth="1"/>
    <col min="1279" max="1279" width="17.5703125" customWidth="1"/>
    <col min="1280" max="1280" width="17.7109375" customWidth="1"/>
    <col min="1532" max="1532" width="2" customWidth="1"/>
    <col min="1533" max="1533" width="7.85546875" customWidth="1"/>
    <col min="1534" max="1534" width="41.7109375" customWidth="1"/>
    <col min="1535" max="1535" width="17.5703125" customWidth="1"/>
    <col min="1536" max="1536" width="17.7109375" customWidth="1"/>
    <col min="1788" max="1788" width="2" customWidth="1"/>
    <col min="1789" max="1789" width="7.85546875" customWidth="1"/>
    <col min="1790" max="1790" width="41.7109375" customWidth="1"/>
    <col min="1791" max="1791" width="17.5703125" customWidth="1"/>
    <col min="1792" max="1792" width="17.7109375" customWidth="1"/>
    <col min="2044" max="2044" width="2" customWidth="1"/>
    <col min="2045" max="2045" width="7.85546875" customWidth="1"/>
    <col min="2046" max="2046" width="41.7109375" customWidth="1"/>
    <col min="2047" max="2047" width="17.5703125" customWidth="1"/>
    <col min="2048" max="2048" width="17.7109375" customWidth="1"/>
    <col min="2300" max="2300" width="2" customWidth="1"/>
    <col min="2301" max="2301" width="7.85546875" customWidth="1"/>
    <col min="2302" max="2302" width="41.7109375" customWidth="1"/>
    <col min="2303" max="2303" width="17.5703125" customWidth="1"/>
    <col min="2304" max="2304" width="17.7109375" customWidth="1"/>
    <col min="2556" max="2556" width="2" customWidth="1"/>
    <col min="2557" max="2557" width="7.85546875" customWidth="1"/>
    <col min="2558" max="2558" width="41.7109375" customWidth="1"/>
    <col min="2559" max="2559" width="17.5703125" customWidth="1"/>
    <col min="2560" max="2560" width="17.7109375" customWidth="1"/>
    <col min="2812" max="2812" width="2" customWidth="1"/>
    <col min="2813" max="2813" width="7.85546875" customWidth="1"/>
    <col min="2814" max="2814" width="41.7109375" customWidth="1"/>
    <col min="2815" max="2815" width="17.5703125" customWidth="1"/>
    <col min="2816" max="2816" width="17.7109375" customWidth="1"/>
    <col min="3068" max="3068" width="2" customWidth="1"/>
    <col min="3069" max="3069" width="7.85546875" customWidth="1"/>
    <col min="3070" max="3070" width="41.7109375" customWidth="1"/>
    <col min="3071" max="3071" width="17.5703125" customWidth="1"/>
    <col min="3072" max="3072" width="17.7109375" customWidth="1"/>
    <col min="3324" max="3324" width="2" customWidth="1"/>
    <col min="3325" max="3325" width="7.85546875" customWidth="1"/>
    <col min="3326" max="3326" width="41.7109375" customWidth="1"/>
    <col min="3327" max="3327" width="17.5703125" customWidth="1"/>
    <col min="3328" max="3328" width="17.7109375" customWidth="1"/>
    <col min="3580" max="3580" width="2" customWidth="1"/>
    <col min="3581" max="3581" width="7.85546875" customWidth="1"/>
    <col min="3582" max="3582" width="41.7109375" customWidth="1"/>
    <col min="3583" max="3583" width="17.5703125" customWidth="1"/>
    <col min="3584" max="3584" width="17.7109375" customWidth="1"/>
    <col min="3836" max="3836" width="2" customWidth="1"/>
    <col min="3837" max="3837" width="7.85546875" customWidth="1"/>
    <col min="3838" max="3838" width="41.7109375" customWidth="1"/>
    <col min="3839" max="3839" width="17.5703125" customWidth="1"/>
    <col min="3840" max="3840" width="17.7109375" customWidth="1"/>
    <col min="4092" max="4092" width="2" customWidth="1"/>
    <col min="4093" max="4093" width="7.85546875" customWidth="1"/>
    <col min="4094" max="4094" width="41.7109375" customWidth="1"/>
    <col min="4095" max="4095" width="17.5703125" customWidth="1"/>
    <col min="4096" max="4096" width="17.7109375" customWidth="1"/>
    <col min="4348" max="4348" width="2" customWidth="1"/>
    <col min="4349" max="4349" width="7.85546875" customWidth="1"/>
    <col min="4350" max="4350" width="41.7109375" customWidth="1"/>
    <col min="4351" max="4351" width="17.5703125" customWidth="1"/>
    <col min="4352" max="4352" width="17.7109375" customWidth="1"/>
    <col min="4604" max="4604" width="2" customWidth="1"/>
    <col min="4605" max="4605" width="7.85546875" customWidth="1"/>
    <col min="4606" max="4606" width="41.7109375" customWidth="1"/>
    <col min="4607" max="4607" width="17.5703125" customWidth="1"/>
    <col min="4608" max="4608" width="17.7109375" customWidth="1"/>
    <col min="4860" max="4860" width="2" customWidth="1"/>
    <col min="4861" max="4861" width="7.85546875" customWidth="1"/>
    <col min="4862" max="4862" width="41.7109375" customWidth="1"/>
    <col min="4863" max="4863" width="17.5703125" customWidth="1"/>
    <col min="4864" max="4864" width="17.7109375" customWidth="1"/>
    <col min="5116" max="5116" width="2" customWidth="1"/>
    <col min="5117" max="5117" width="7.85546875" customWidth="1"/>
    <col min="5118" max="5118" width="41.7109375" customWidth="1"/>
    <col min="5119" max="5119" width="17.5703125" customWidth="1"/>
    <col min="5120" max="5120" width="17.7109375" customWidth="1"/>
    <col min="5372" max="5372" width="2" customWidth="1"/>
    <col min="5373" max="5373" width="7.85546875" customWidth="1"/>
    <col min="5374" max="5374" width="41.7109375" customWidth="1"/>
    <col min="5375" max="5375" width="17.5703125" customWidth="1"/>
    <col min="5376" max="5376" width="17.7109375" customWidth="1"/>
    <col min="5628" max="5628" width="2" customWidth="1"/>
    <col min="5629" max="5629" width="7.85546875" customWidth="1"/>
    <col min="5630" max="5630" width="41.7109375" customWidth="1"/>
    <col min="5631" max="5631" width="17.5703125" customWidth="1"/>
    <col min="5632" max="5632" width="17.7109375" customWidth="1"/>
    <col min="5884" max="5884" width="2" customWidth="1"/>
    <col min="5885" max="5885" width="7.85546875" customWidth="1"/>
    <col min="5886" max="5886" width="41.7109375" customWidth="1"/>
    <col min="5887" max="5887" width="17.5703125" customWidth="1"/>
    <col min="5888" max="5888" width="17.7109375" customWidth="1"/>
    <col min="6140" max="6140" width="2" customWidth="1"/>
    <col min="6141" max="6141" width="7.85546875" customWidth="1"/>
    <col min="6142" max="6142" width="41.7109375" customWidth="1"/>
    <col min="6143" max="6143" width="17.5703125" customWidth="1"/>
    <col min="6144" max="6144" width="17.7109375" customWidth="1"/>
    <col min="6396" max="6396" width="2" customWidth="1"/>
    <col min="6397" max="6397" width="7.85546875" customWidth="1"/>
    <col min="6398" max="6398" width="41.7109375" customWidth="1"/>
    <col min="6399" max="6399" width="17.5703125" customWidth="1"/>
    <col min="6400" max="6400" width="17.7109375" customWidth="1"/>
    <col min="6652" max="6652" width="2" customWidth="1"/>
    <col min="6653" max="6653" width="7.85546875" customWidth="1"/>
    <col min="6654" max="6654" width="41.7109375" customWidth="1"/>
    <col min="6655" max="6655" width="17.5703125" customWidth="1"/>
    <col min="6656" max="6656" width="17.7109375" customWidth="1"/>
    <col min="6908" max="6908" width="2" customWidth="1"/>
    <col min="6909" max="6909" width="7.85546875" customWidth="1"/>
    <col min="6910" max="6910" width="41.7109375" customWidth="1"/>
    <col min="6911" max="6911" width="17.5703125" customWidth="1"/>
    <col min="6912" max="6912" width="17.7109375" customWidth="1"/>
    <col min="7164" max="7164" width="2" customWidth="1"/>
    <col min="7165" max="7165" width="7.85546875" customWidth="1"/>
    <col min="7166" max="7166" width="41.7109375" customWidth="1"/>
    <col min="7167" max="7167" width="17.5703125" customWidth="1"/>
    <col min="7168" max="7168" width="17.7109375" customWidth="1"/>
    <col min="7420" max="7420" width="2" customWidth="1"/>
    <col min="7421" max="7421" width="7.85546875" customWidth="1"/>
    <col min="7422" max="7422" width="41.7109375" customWidth="1"/>
    <col min="7423" max="7423" width="17.5703125" customWidth="1"/>
    <col min="7424" max="7424" width="17.7109375" customWidth="1"/>
    <col min="7676" max="7676" width="2" customWidth="1"/>
    <col min="7677" max="7677" width="7.85546875" customWidth="1"/>
    <col min="7678" max="7678" width="41.7109375" customWidth="1"/>
    <col min="7679" max="7679" width="17.5703125" customWidth="1"/>
    <col min="7680" max="7680" width="17.7109375" customWidth="1"/>
    <col min="7932" max="7932" width="2" customWidth="1"/>
    <col min="7933" max="7933" width="7.85546875" customWidth="1"/>
    <col min="7934" max="7934" width="41.7109375" customWidth="1"/>
    <col min="7935" max="7935" width="17.5703125" customWidth="1"/>
    <col min="7936" max="7936" width="17.7109375" customWidth="1"/>
    <col min="8188" max="8188" width="2" customWidth="1"/>
    <col min="8189" max="8189" width="7.85546875" customWidth="1"/>
    <col min="8190" max="8190" width="41.7109375" customWidth="1"/>
    <col min="8191" max="8191" width="17.5703125" customWidth="1"/>
    <col min="8192" max="8192" width="17.7109375" customWidth="1"/>
    <col min="8444" max="8444" width="2" customWidth="1"/>
    <col min="8445" max="8445" width="7.85546875" customWidth="1"/>
    <col min="8446" max="8446" width="41.7109375" customWidth="1"/>
    <col min="8447" max="8447" width="17.5703125" customWidth="1"/>
    <col min="8448" max="8448" width="17.7109375" customWidth="1"/>
    <col min="8700" max="8700" width="2" customWidth="1"/>
    <col min="8701" max="8701" width="7.85546875" customWidth="1"/>
    <col min="8702" max="8702" width="41.7109375" customWidth="1"/>
    <col min="8703" max="8703" width="17.5703125" customWidth="1"/>
    <col min="8704" max="8704" width="17.7109375" customWidth="1"/>
    <col min="8956" max="8956" width="2" customWidth="1"/>
    <col min="8957" max="8957" width="7.85546875" customWidth="1"/>
    <col min="8958" max="8958" width="41.7109375" customWidth="1"/>
    <col min="8959" max="8959" width="17.5703125" customWidth="1"/>
    <col min="8960" max="8960" width="17.7109375" customWidth="1"/>
    <col min="9212" max="9212" width="2" customWidth="1"/>
    <col min="9213" max="9213" width="7.85546875" customWidth="1"/>
    <col min="9214" max="9214" width="41.7109375" customWidth="1"/>
    <col min="9215" max="9215" width="17.5703125" customWidth="1"/>
    <col min="9216" max="9216" width="17.7109375" customWidth="1"/>
    <col min="9468" max="9468" width="2" customWidth="1"/>
    <col min="9469" max="9469" width="7.85546875" customWidth="1"/>
    <col min="9470" max="9470" width="41.7109375" customWidth="1"/>
    <col min="9471" max="9471" width="17.5703125" customWidth="1"/>
    <col min="9472" max="9472" width="17.7109375" customWidth="1"/>
    <col min="9724" max="9724" width="2" customWidth="1"/>
    <col min="9725" max="9725" width="7.85546875" customWidth="1"/>
    <col min="9726" max="9726" width="41.7109375" customWidth="1"/>
    <col min="9727" max="9727" width="17.5703125" customWidth="1"/>
    <col min="9728" max="9728" width="17.7109375" customWidth="1"/>
    <col min="9980" max="9980" width="2" customWidth="1"/>
    <col min="9981" max="9981" width="7.85546875" customWidth="1"/>
    <col min="9982" max="9982" width="41.7109375" customWidth="1"/>
    <col min="9983" max="9983" width="17.5703125" customWidth="1"/>
    <col min="9984" max="9984" width="17.7109375" customWidth="1"/>
    <col min="10236" max="10236" width="2" customWidth="1"/>
    <col min="10237" max="10237" width="7.85546875" customWidth="1"/>
    <col min="10238" max="10238" width="41.7109375" customWidth="1"/>
    <col min="10239" max="10239" width="17.5703125" customWidth="1"/>
    <col min="10240" max="10240" width="17.7109375" customWidth="1"/>
    <col min="10492" max="10492" width="2" customWidth="1"/>
    <col min="10493" max="10493" width="7.85546875" customWidth="1"/>
    <col min="10494" max="10494" width="41.7109375" customWidth="1"/>
    <col min="10495" max="10495" width="17.5703125" customWidth="1"/>
    <col min="10496" max="10496" width="17.7109375" customWidth="1"/>
    <col min="10748" max="10748" width="2" customWidth="1"/>
    <col min="10749" max="10749" width="7.85546875" customWidth="1"/>
    <col min="10750" max="10750" width="41.7109375" customWidth="1"/>
    <col min="10751" max="10751" width="17.5703125" customWidth="1"/>
    <col min="10752" max="10752" width="17.7109375" customWidth="1"/>
    <col min="11004" max="11004" width="2" customWidth="1"/>
    <col min="11005" max="11005" width="7.85546875" customWidth="1"/>
    <col min="11006" max="11006" width="41.7109375" customWidth="1"/>
    <col min="11007" max="11007" width="17.5703125" customWidth="1"/>
    <col min="11008" max="11008" width="17.7109375" customWidth="1"/>
    <col min="11260" max="11260" width="2" customWidth="1"/>
    <col min="11261" max="11261" width="7.85546875" customWidth="1"/>
    <col min="11262" max="11262" width="41.7109375" customWidth="1"/>
    <col min="11263" max="11263" width="17.5703125" customWidth="1"/>
    <col min="11264" max="11264" width="17.7109375" customWidth="1"/>
    <col min="11516" max="11516" width="2" customWidth="1"/>
    <col min="11517" max="11517" width="7.85546875" customWidth="1"/>
    <col min="11518" max="11518" width="41.7109375" customWidth="1"/>
    <col min="11519" max="11519" width="17.5703125" customWidth="1"/>
    <col min="11520" max="11520" width="17.7109375" customWidth="1"/>
    <col min="11772" max="11772" width="2" customWidth="1"/>
    <col min="11773" max="11773" width="7.85546875" customWidth="1"/>
    <col min="11774" max="11774" width="41.7109375" customWidth="1"/>
    <col min="11775" max="11775" width="17.5703125" customWidth="1"/>
    <col min="11776" max="11776" width="17.7109375" customWidth="1"/>
    <col min="12028" max="12028" width="2" customWidth="1"/>
    <col min="12029" max="12029" width="7.85546875" customWidth="1"/>
    <col min="12030" max="12030" width="41.7109375" customWidth="1"/>
    <col min="12031" max="12031" width="17.5703125" customWidth="1"/>
    <col min="12032" max="12032" width="17.7109375" customWidth="1"/>
    <col min="12284" max="12284" width="2" customWidth="1"/>
    <col min="12285" max="12285" width="7.85546875" customWidth="1"/>
    <col min="12286" max="12286" width="41.7109375" customWidth="1"/>
    <col min="12287" max="12287" width="17.5703125" customWidth="1"/>
    <col min="12288" max="12288" width="17.7109375" customWidth="1"/>
    <col min="12540" max="12540" width="2" customWidth="1"/>
    <col min="12541" max="12541" width="7.85546875" customWidth="1"/>
    <col min="12542" max="12542" width="41.7109375" customWidth="1"/>
    <col min="12543" max="12543" width="17.5703125" customWidth="1"/>
    <col min="12544" max="12544" width="17.7109375" customWidth="1"/>
    <col min="12796" max="12796" width="2" customWidth="1"/>
    <col min="12797" max="12797" width="7.85546875" customWidth="1"/>
    <col min="12798" max="12798" width="41.7109375" customWidth="1"/>
    <col min="12799" max="12799" width="17.5703125" customWidth="1"/>
    <col min="12800" max="12800" width="17.7109375" customWidth="1"/>
    <col min="13052" max="13052" width="2" customWidth="1"/>
    <col min="13053" max="13053" width="7.85546875" customWidth="1"/>
    <col min="13054" max="13054" width="41.7109375" customWidth="1"/>
    <col min="13055" max="13055" width="17.5703125" customWidth="1"/>
    <col min="13056" max="13056" width="17.7109375" customWidth="1"/>
    <col min="13308" max="13308" width="2" customWidth="1"/>
    <col min="13309" max="13309" width="7.85546875" customWidth="1"/>
    <col min="13310" max="13310" width="41.7109375" customWidth="1"/>
    <col min="13311" max="13311" width="17.5703125" customWidth="1"/>
    <col min="13312" max="13312" width="17.7109375" customWidth="1"/>
    <col min="13564" max="13564" width="2" customWidth="1"/>
    <col min="13565" max="13565" width="7.85546875" customWidth="1"/>
    <col min="13566" max="13566" width="41.7109375" customWidth="1"/>
    <col min="13567" max="13567" width="17.5703125" customWidth="1"/>
    <col min="13568" max="13568" width="17.7109375" customWidth="1"/>
    <col min="13820" max="13820" width="2" customWidth="1"/>
    <col min="13821" max="13821" width="7.85546875" customWidth="1"/>
    <col min="13822" max="13822" width="41.7109375" customWidth="1"/>
    <col min="13823" max="13823" width="17.5703125" customWidth="1"/>
    <col min="13824" max="13824" width="17.7109375" customWidth="1"/>
    <col min="14076" max="14076" width="2" customWidth="1"/>
    <col min="14077" max="14077" width="7.85546875" customWidth="1"/>
    <col min="14078" max="14078" width="41.7109375" customWidth="1"/>
    <col min="14079" max="14079" width="17.5703125" customWidth="1"/>
    <col min="14080" max="14080" width="17.7109375" customWidth="1"/>
    <col min="14332" max="14332" width="2" customWidth="1"/>
    <col min="14333" max="14333" width="7.85546875" customWidth="1"/>
    <col min="14334" max="14334" width="41.7109375" customWidth="1"/>
    <col min="14335" max="14335" width="17.5703125" customWidth="1"/>
    <col min="14336" max="14336" width="17.7109375" customWidth="1"/>
    <col min="14588" max="14588" width="2" customWidth="1"/>
    <col min="14589" max="14589" width="7.85546875" customWidth="1"/>
    <col min="14590" max="14590" width="41.7109375" customWidth="1"/>
    <col min="14591" max="14591" width="17.5703125" customWidth="1"/>
    <col min="14592" max="14592" width="17.7109375" customWidth="1"/>
    <col min="14844" max="14844" width="2" customWidth="1"/>
    <col min="14845" max="14845" width="7.85546875" customWidth="1"/>
    <col min="14846" max="14846" width="41.7109375" customWidth="1"/>
    <col min="14847" max="14847" width="17.5703125" customWidth="1"/>
    <col min="14848" max="14848" width="17.7109375" customWidth="1"/>
    <col min="15100" max="15100" width="2" customWidth="1"/>
    <col min="15101" max="15101" width="7.85546875" customWidth="1"/>
    <col min="15102" max="15102" width="41.7109375" customWidth="1"/>
    <col min="15103" max="15103" width="17.5703125" customWidth="1"/>
    <col min="15104" max="15104" width="17.7109375" customWidth="1"/>
    <col min="15356" max="15356" width="2" customWidth="1"/>
    <col min="15357" max="15357" width="7.85546875" customWidth="1"/>
    <col min="15358" max="15358" width="41.7109375" customWidth="1"/>
    <col min="15359" max="15359" width="17.5703125" customWidth="1"/>
    <col min="15360" max="15360" width="17.7109375" customWidth="1"/>
    <col min="15612" max="15612" width="2" customWidth="1"/>
    <col min="15613" max="15613" width="7.85546875" customWidth="1"/>
    <col min="15614" max="15614" width="41.7109375" customWidth="1"/>
    <col min="15615" max="15615" width="17.5703125" customWidth="1"/>
    <col min="15616" max="15616" width="17.7109375" customWidth="1"/>
    <col min="15868" max="15868" width="2" customWidth="1"/>
    <col min="15869" max="15869" width="7.85546875" customWidth="1"/>
    <col min="15870" max="15870" width="41.7109375" customWidth="1"/>
    <col min="15871" max="15871" width="17.5703125" customWidth="1"/>
    <col min="15872" max="15872" width="17.7109375" customWidth="1"/>
    <col min="16124" max="16124" width="2" customWidth="1"/>
    <col min="16125" max="16125" width="7.85546875" customWidth="1"/>
    <col min="16126" max="16126" width="41.7109375" customWidth="1"/>
    <col min="16127" max="16127" width="17.5703125" customWidth="1"/>
    <col min="16128" max="16128" width="17.7109375" customWidth="1"/>
  </cols>
  <sheetData>
    <row r="1" spans="1:5">
      <c r="E1" s="41"/>
    </row>
    <row r="2" spans="1:5">
      <c r="A2" s="587" t="s">
        <v>496</v>
      </c>
      <c r="B2" s="587"/>
      <c r="C2" s="587"/>
      <c r="D2" s="587"/>
      <c r="E2" s="587"/>
    </row>
    <row r="3" spans="1:5">
      <c r="A3" s="587" t="s">
        <v>49</v>
      </c>
      <c r="B3" s="587"/>
      <c r="C3" s="587"/>
      <c r="D3" s="587"/>
      <c r="E3" s="587"/>
    </row>
    <row r="4" spans="1:5">
      <c r="A4" s="587" t="s">
        <v>50</v>
      </c>
      <c r="B4" s="587"/>
      <c r="C4" s="587"/>
      <c r="D4" s="587"/>
      <c r="E4" s="587"/>
    </row>
    <row r="5" spans="1:5">
      <c r="A5" s="587" t="s">
        <v>69</v>
      </c>
      <c r="B5" s="587"/>
      <c r="C5" s="587"/>
      <c r="D5" s="587"/>
      <c r="E5" s="587"/>
    </row>
    <row r="6" spans="1:5">
      <c r="B6" s="588" t="s">
        <v>70</v>
      </c>
      <c r="C6" s="588"/>
      <c r="D6" s="588"/>
      <c r="E6" s="588"/>
    </row>
    <row r="7" spans="1:5">
      <c r="B7" s="588" t="s">
        <v>71</v>
      </c>
      <c r="C7" s="588"/>
      <c r="D7" s="588"/>
      <c r="E7" s="588"/>
    </row>
    <row r="8" spans="1:5" ht="15.75" thickBot="1">
      <c r="B8" s="43"/>
      <c r="C8" s="44"/>
      <c r="D8" s="44"/>
      <c r="E8" s="45" t="s">
        <v>13</v>
      </c>
    </row>
    <row r="9" spans="1:5">
      <c r="B9" s="581" t="s">
        <v>14</v>
      </c>
      <c r="C9" s="581"/>
      <c r="D9" s="46"/>
      <c r="E9" s="13">
        <v>2023</v>
      </c>
    </row>
    <row r="10" spans="1:5" ht="15.75" thickBot="1">
      <c r="B10" s="582" t="s">
        <v>33</v>
      </c>
      <c r="C10" s="582"/>
      <c r="D10" s="46"/>
      <c r="E10" s="14" t="s">
        <v>506</v>
      </c>
    </row>
    <row r="11" spans="1:5" ht="15.75" thickBot="1">
      <c r="B11" s="582" t="s">
        <v>54</v>
      </c>
      <c r="C11" s="582"/>
      <c r="D11" s="46"/>
      <c r="E11" s="47">
        <v>2</v>
      </c>
    </row>
    <row r="12" spans="1:5" ht="15.75" thickBot="1">
      <c r="B12" s="582" t="s">
        <v>19</v>
      </c>
      <c r="C12" s="582"/>
      <c r="D12" s="46"/>
      <c r="E12" s="47">
        <v>261</v>
      </c>
    </row>
    <row r="13" spans="1:5" ht="15.75" thickBot="1">
      <c r="B13" s="582" t="s">
        <v>18</v>
      </c>
      <c r="C13" s="582"/>
      <c r="D13" s="46"/>
      <c r="E13" s="47">
        <v>7357</v>
      </c>
    </row>
    <row r="14" spans="1:5" ht="15.75" thickBot="1">
      <c r="B14" s="582" t="s">
        <v>20</v>
      </c>
      <c r="C14" s="582"/>
      <c r="D14" s="46"/>
      <c r="E14" s="48" t="s">
        <v>21</v>
      </c>
    </row>
    <row r="15" spans="1:5" ht="15.75" thickBot="1">
      <c r="B15" s="582" t="s">
        <v>22</v>
      </c>
      <c r="C15" s="582"/>
      <c r="D15" s="46"/>
      <c r="E15" s="48" t="s">
        <v>74</v>
      </c>
    </row>
    <row r="16" spans="1:5" ht="15.75" thickBot="1">
      <c r="B16" s="582" t="s">
        <v>55</v>
      </c>
      <c r="C16" s="582"/>
      <c r="D16" s="46"/>
      <c r="E16" s="65">
        <v>124</v>
      </c>
    </row>
    <row r="17" spans="2:12">
      <c r="B17" s="43"/>
      <c r="C17" s="49"/>
      <c r="D17" s="49"/>
      <c r="E17" s="43"/>
    </row>
    <row r="18" spans="2:12">
      <c r="B18" s="43"/>
      <c r="C18" s="49"/>
      <c r="D18" s="49"/>
      <c r="E18" s="43"/>
    </row>
    <row r="19" spans="2:12" ht="15.75" thickBot="1">
      <c r="B19" s="43"/>
      <c r="C19" s="44"/>
      <c r="D19" s="44"/>
      <c r="E19" s="43"/>
    </row>
    <row r="20" spans="2:12">
      <c r="B20" s="50"/>
      <c r="C20" s="583" t="s">
        <v>72</v>
      </c>
      <c r="D20" s="577" t="s">
        <v>57</v>
      </c>
      <c r="E20" s="577" t="s">
        <v>73</v>
      </c>
    </row>
    <row r="21" spans="2:12">
      <c r="B21" s="51" t="s">
        <v>59</v>
      </c>
      <c r="C21" s="584"/>
      <c r="D21" s="578"/>
      <c r="E21" s="578"/>
    </row>
    <row r="22" spans="2:12" ht="39" customHeight="1" thickBot="1">
      <c r="B22" s="52"/>
      <c r="C22" s="585"/>
      <c r="D22" s="579"/>
      <c r="E22" s="579"/>
    </row>
    <row r="23" spans="2:12">
      <c r="B23" s="53">
        <v>1</v>
      </c>
      <c r="C23" s="53">
        <v>2</v>
      </c>
      <c r="D23" s="53">
        <v>3</v>
      </c>
      <c r="E23" s="53">
        <v>4</v>
      </c>
      <c r="F23" s="66"/>
      <c r="G23" s="66"/>
      <c r="H23" s="66"/>
      <c r="I23" s="66"/>
      <c r="J23" s="66"/>
      <c r="K23" s="66"/>
      <c r="L23" s="66"/>
    </row>
    <row r="24" spans="2:12">
      <c r="B24" s="54" t="s">
        <v>60</v>
      </c>
      <c r="C24" s="55" t="s">
        <v>45</v>
      </c>
      <c r="D24" s="56" t="s">
        <v>61</v>
      </c>
      <c r="E24" s="57" t="s">
        <v>45</v>
      </c>
    </row>
    <row r="25" spans="2:12">
      <c r="B25" s="58"/>
      <c r="C25" s="59">
        <v>48475</v>
      </c>
      <c r="D25" s="60">
        <v>2</v>
      </c>
      <c r="E25" s="59">
        <v>1421</v>
      </c>
    </row>
    <row r="26" spans="2:12">
      <c r="B26" s="43"/>
      <c r="C26" s="61" t="s">
        <v>62</v>
      </c>
      <c r="D26" s="61"/>
      <c r="E26" s="62"/>
    </row>
    <row r="27" spans="2:12">
      <c r="B27" s="43"/>
      <c r="C27" s="41"/>
      <c r="D27" s="41"/>
      <c r="E27" s="63"/>
    </row>
    <row r="28" spans="2:12">
      <c r="B28" s="580"/>
      <c r="C28" s="580"/>
      <c r="D28" s="580"/>
      <c r="E28" s="64"/>
    </row>
    <row r="29" spans="2:12">
      <c r="B29" s="4" t="s">
        <v>409</v>
      </c>
      <c r="C29" s="5"/>
      <c r="D29" s="5"/>
      <c r="E29" s="5"/>
      <c r="F29" s="5"/>
      <c r="G29" s="5"/>
    </row>
    <row r="30" spans="2:12">
      <c r="B30" s="4" t="s">
        <v>6</v>
      </c>
      <c r="C30" s="5"/>
      <c r="D30" s="5"/>
      <c r="E30" s="5"/>
      <c r="F30" s="5"/>
      <c r="G30" s="5"/>
    </row>
    <row r="31" spans="2:12">
      <c r="B31" s="4"/>
      <c r="C31" s="5"/>
      <c r="D31" s="5"/>
      <c r="E31" s="5"/>
      <c r="F31" s="5"/>
      <c r="G31" s="5"/>
    </row>
    <row r="32" spans="2:12">
      <c r="B32" s="4" t="s">
        <v>29</v>
      </c>
      <c r="C32" s="5"/>
      <c r="D32" s="5"/>
      <c r="E32" s="5"/>
      <c r="F32" s="5"/>
      <c r="G32" s="5"/>
    </row>
    <row r="33" spans="2:7">
      <c r="B33" s="4" t="s">
        <v>8</v>
      </c>
      <c r="C33" s="5"/>
      <c r="D33" s="5"/>
      <c r="E33" s="5"/>
      <c r="F33" s="5"/>
      <c r="G33" s="5"/>
    </row>
  </sheetData>
  <mergeCells count="18">
    <mergeCell ref="B7:E7"/>
    <mergeCell ref="A2:E2"/>
    <mergeCell ref="A3:E3"/>
    <mergeCell ref="A4:E4"/>
    <mergeCell ref="A5:E5"/>
    <mergeCell ref="B6:E6"/>
    <mergeCell ref="E20:E22"/>
    <mergeCell ref="B28:D28"/>
    <mergeCell ref="B9:C9"/>
    <mergeCell ref="B10:C10"/>
    <mergeCell ref="B11:C11"/>
    <mergeCell ref="B12:C12"/>
    <mergeCell ref="B13:C13"/>
    <mergeCell ref="B14:C14"/>
    <mergeCell ref="B15:C15"/>
    <mergeCell ref="B16:C16"/>
    <mergeCell ref="C20:C22"/>
    <mergeCell ref="D20:D2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41"/>
  <sheetViews>
    <sheetView topLeftCell="B8" workbookViewId="0">
      <selection activeCell="F31" sqref="F31"/>
    </sheetView>
  </sheetViews>
  <sheetFormatPr defaultRowHeight="15"/>
  <cols>
    <col min="1" max="1" width="3.140625" customWidth="1"/>
    <col min="2" max="2" width="23.28515625" customWidth="1"/>
    <col min="3" max="3" width="10" customWidth="1"/>
    <col min="4" max="4" width="14.42578125" customWidth="1"/>
    <col min="5" max="5" width="15.140625" customWidth="1"/>
    <col min="6" max="6" width="19.42578125" customWidth="1"/>
    <col min="7" max="7" width="16.42578125" customWidth="1"/>
    <col min="8" max="8" width="12.42578125" customWidth="1"/>
    <col min="9" max="9" width="9.42578125" bestFit="1" customWidth="1"/>
    <col min="10" max="10" width="12.85546875" customWidth="1"/>
    <col min="257" max="257" width="5.42578125" customWidth="1"/>
    <col min="258" max="258" width="23.28515625" customWidth="1"/>
    <col min="259" max="259" width="10" customWidth="1"/>
    <col min="260" max="260" width="16" customWidth="1"/>
    <col min="261" max="261" width="13.7109375" customWidth="1"/>
    <col min="263" max="263" width="16.42578125" customWidth="1"/>
    <col min="264" max="264" width="2.42578125" customWidth="1"/>
    <col min="265" max="265" width="9.42578125" bestFit="1" customWidth="1"/>
    <col min="266" max="266" width="12.85546875" customWidth="1"/>
    <col min="513" max="513" width="5.42578125" customWidth="1"/>
    <col min="514" max="514" width="23.28515625" customWidth="1"/>
    <col min="515" max="515" width="10" customWidth="1"/>
    <col min="516" max="516" width="16" customWidth="1"/>
    <col min="517" max="517" width="13.7109375" customWidth="1"/>
    <col min="519" max="519" width="16.42578125" customWidth="1"/>
    <col min="520" max="520" width="2.42578125" customWidth="1"/>
    <col min="521" max="521" width="9.42578125" bestFit="1" customWidth="1"/>
    <col min="522" max="522" width="12.85546875" customWidth="1"/>
    <col min="769" max="769" width="5.42578125" customWidth="1"/>
    <col min="770" max="770" width="23.28515625" customWidth="1"/>
    <col min="771" max="771" width="10" customWidth="1"/>
    <col min="772" max="772" width="16" customWidth="1"/>
    <col min="773" max="773" width="13.7109375" customWidth="1"/>
    <col min="775" max="775" width="16.42578125" customWidth="1"/>
    <col min="776" max="776" width="2.42578125" customWidth="1"/>
    <col min="777" max="777" width="9.42578125" bestFit="1" customWidth="1"/>
    <col min="778" max="778" width="12.85546875" customWidth="1"/>
    <col min="1025" max="1025" width="5.42578125" customWidth="1"/>
    <col min="1026" max="1026" width="23.28515625" customWidth="1"/>
    <col min="1027" max="1027" width="10" customWidth="1"/>
    <col min="1028" max="1028" width="16" customWidth="1"/>
    <col min="1029" max="1029" width="13.7109375" customWidth="1"/>
    <col min="1031" max="1031" width="16.42578125" customWidth="1"/>
    <col min="1032" max="1032" width="2.42578125" customWidth="1"/>
    <col min="1033" max="1033" width="9.42578125" bestFit="1" customWidth="1"/>
    <col min="1034" max="1034" width="12.85546875" customWidth="1"/>
    <col min="1281" max="1281" width="5.42578125" customWidth="1"/>
    <col min="1282" max="1282" width="23.28515625" customWidth="1"/>
    <col min="1283" max="1283" width="10" customWidth="1"/>
    <col min="1284" max="1284" width="16" customWidth="1"/>
    <col min="1285" max="1285" width="13.7109375" customWidth="1"/>
    <col min="1287" max="1287" width="16.42578125" customWidth="1"/>
    <col min="1288" max="1288" width="2.42578125" customWidth="1"/>
    <col min="1289" max="1289" width="9.42578125" bestFit="1" customWidth="1"/>
    <col min="1290" max="1290" width="12.85546875" customWidth="1"/>
    <col min="1537" max="1537" width="5.42578125" customWidth="1"/>
    <col min="1538" max="1538" width="23.28515625" customWidth="1"/>
    <col min="1539" max="1539" width="10" customWidth="1"/>
    <col min="1540" max="1540" width="16" customWidth="1"/>
    <col min="1541" max="1541" width="13.7109375" customWidth="1"/>
    <col min="1543" max="1543" width="16.42578125" customWidth="1"/>
    <col min="1544" max="1544" width="2.42578125" customWidth="1"/>
    <col min="1545" max="1545" width="9.42578125" bestFit="1" customWidth="1"/>
    <col min="1546" max="1546" width="12.85546875" customWidth="1"/>
    <col min="1793" max="1793" width="5.42578125" customWidth="1"/>
    <col min="1794" max="1794" width="23.28515625" customWidth="1"/>
    <col min="1795" max="1795" width="10" customWidth="1"/>
    <col min="1796" max="1796" width="16" customWidth="1"/>
    <col min="1797" max="1797" width="13.7109375" customWidth="1"/>
    <col min="1799" max="1799" width="16.42578125" customWidth="1"/>
    <col min="1800" max="1800" width="2.42578125" customWidth="1"/>
    <col min="1801" max="1801" width="9.42578125" bestFit="1" customWidth="1"/>
    <col min="1802" max="1802" width="12.85546875" customWidth="1"/>
    <col min="2049" max="2049" width="5.42578125" customWidth="1"/>
    <col min="2050" max="2050" width="23.28515625" customWidth="1"/>
    <col min="2051" max="2051" width="10" customWidth="1"/>
    <col min="2052" max="2052" width="16" customWidth="1"/>
    <col min="2053" max="2053" width="13.7109375" customWidth="1"/>
    <col min="2055" max="2055" width="16.42578125" customWidth="1"/>
    <col min="2056" max="2056" width="2.42578125" customWidth="1"/>
    <col min="2057" max="2057" width="9.42578125" bestFit="1" customWidth="1"/>
    <col min="2058" max="2058" width="12.85546875" customWidth="1"/>
    <col min="2305" max="2305" width="5.42578125" customWidth="1"/>
    <col min="2306" max="2306" width="23.28515625" customWidth="1"/>
    <col min="2307" max="2307" width="10" customWidth="1"/>
    <col min="2308" max="2308" width="16" customWidth="1"/>
    <col min="2309" max="2309" width="13.7109375" customWidth="1"/>
    <col min="2311" max="2311" width="16.42578125" customWidth="1"/>
    <col min="2312" max="2312" width="2.42578125" customWidth="1"/>
    <col min="2313" max="2313" width="9.42578125" bestFit="1" customWidth="1"/>
    <col min="2314" max="2314" width="12.85546875" customWidth="1"/>
    <col min="2561" max="2561" width="5.42578125" customWidth="1"/>
    <col min="2562" max="2562" width="23.28515625" customWidth="1"/>
    <col min="2563" max="2563" width="10" customWidth="1"/>
    <col min="2564" max="2564" width="16" customWidth="1"/>
    <col min="2565" max="2565" width="13.7109375" customWidth="1"/>
    <col min="2567" max="2567" width="16.42578125" customWidth="1"/>
    <col min="2568" max="2568" width="2.42578125" customWidth="1"/>
    <col min="2569" max="2569" width="9.42578125" bestFit="1" customWidth="1"/>
    <col min="2570" max="2570" width="12.85546875" customWidth="1"/>
    <col min="2817" max="2817" width="5.42578125" customWidth="1"/>
    <col min="2818" max="2818" width="23.28515625" customWidth="1"/>
    <col min="2819" max="2819" width="10" customWidth="1"/>
    <col min="2820" max="2820" width="16" customWidth="1"/>
    <col min="2821" max="2821" width="13.7109375" customWidth="1"/>
    <col min="2823" max="2823" width="16.42578125" customWidth="1"/>
    <col min="2824" max="2824" width="2.42578125" customWidth="1"/>
    <col min="2825" max="2825" width="9.42578125" bestFit="1" customWidth="1"/>
    <col min="2826" max="2826" width="12.85546875" customWidth="1"/>
    <col min="3073" max="3073" width="5.42578125" customWidth="1"/>
    <col min="3074" max="3074" width="23.28515625" customWidth="1"/>
    <col min="3075" max="3075" width="10" customWidth="1"/>
    <col min="3076" max="3076" width="16" customWidth="1"/>
    <col min="3077" max="3077" width="13.7109375" customWidth="1"/>
    <col min="3079" max="3079" width="16.42578125" customWidth="1"/>
    <col min="3080" max="3080" width="2.42578125" customWidth="1"/>
    <col min="3081" max="3081" width="9.42578125" bestFit="1" customWidth="1"/>
    <col min="3082" max="3082" width="12.85546875" customWidth="1"/>
    <col min="3329" max="3329" width="5.42578125" customWidth="1"/>
    <col min="3330" max="3330" width="23.28515625" customWidth="1"/>
    <col min="3331" max="3331" width="10" customWidth="1"/>
    <col min="3332" max="3332" width="16" customWidth="1"/>
    <col min="3333" max="3333" width="13.7109375" customWidth="1"/>
    <col min="3335" max="3335" width="16.42578125" customWidth="1"/>
    <col min="3336" max="3336" width="2.42578125" customWidth="1"/>
    <col min="3337" max="3337" width="9.42578125" bestFit="1" customWidth="1"/>
    <col min="3338" max="3338" width="12.85546875" customWidth="1"/>
    <col min="3585" max="3585" width="5.42578125" customWidth="1"/>
    <col min="3586" max="3586" width="23.28515625" customWidth="1"/>
    <col min="3587" max="3587" width="10" customWidth="1"/>
    <col min="3588" max="3588" width="16" customWidth="1"/>
    <col min="3589" max="3589" width="13.7109375" customWidth="1"/>
    <col min="3591" max="3591" width="16.42578125" customWidth="1"/>
    <col min="3592" max="3592" width="2.42578125" customWidth="1"/>
    <col min="3593" max="3593" width="9.42578125" bestFit="1" customWidth="1"/>
    <col min="3594" max="3594" width="12.85546875" customWidth="1"/>
    <col min="3841" max="3841" width="5.42578125" customWidth="1"/>
    <col min="3842" max="3842" width="23.28515625" customWidth="1"/>
    <col min="3843" max="3843" width="10" customWidth="1"/>
    <col min="3844" max="3844" width="16" customWidth="1"/>
    <col min="3845" max="3845" width="13.7109375" customWidth="1"/>
    <col min="3847" max="3847" width="16.42578125" customWidth="1"/>
    <col min="3848" max="3848" width="2.42578125" customWidth="1"/>
    <col min="3849" max="3849" width="9.42578125" bestFit="1" customWidth="1"/>
    <col min="3850" max="3850" width="12.85546875" customWidth="1"/>
    <col min="4097" max="4097" width="5.42578125" customWidth="1"/>
    <col min="4098" max="4098" width="23.28515625" customWidth="1"/>
    <col min="4099" max="4099" width="10" customWidth="1"/>
    <col min="4100" max="4100" width="16" customWidth="1"/>
    <col min="4101" max="4101" width="13.7109375" customWidth="1"/>
    <col min="4103" max="4103" width="16.42578125" customWidth="1"/>
    <col min="4104" max="4104" width="2.42578125" customWidth="1"/>
    <col min="4105" max="4105" width="9.42578125" bestFit="1" customWidth="1"/>
    <col min="4106" max="4106" width="12.85546875" customWidth="1"/>
    <col min="4353" max="4353" width="5.42578125" customWidth="1"/>
    <col min="4354" max="4354" width="23.28515625" customWidth="1"/>
    <col min="4355" max="4355" width="10" customWidth="1"/>
    <col min="4356" max="4356" width="16" customWidth="1"/>
    <col min="4357" max="4357" width="13.7109375" customWidth="1"/>
    <col min="4359" max="4359" width="16.42578125" customWidth="1"/>
    <col min="4360" max="4360" width="2.42578125" customWidth="1"/>
    <col min="4361" max="4361" width="9.42578125" bestFit="1" customWidth="1"/>
    <col min="4362" max="4362" width="12.85546875" customWidth="1"/>
    <col min="4609" max="4609" width="5.42578125" customWidth="1"/>
    <col min="4610" max="4610" width="23.28515625" customWidth="1"/>
    <col min="4611" max="4611" width="10" customWidth="1"/>
    <col min="4612" max="4612" width="16" customWidth="1"/>
    <col min="4613" max="4613" width="13.7109375" customWidth="1"/>
    <col min="4615" max="4615" width="16.42578125" customWidth="1"/>
    <col min="4616" max="4616" width="2.42578125" customWidth="1"/>
    <col min="4617" max="4617" width="9.42578125" bestFit="1" customWidth="1"/>
    <col min="4618" max="4618" width="12.85546875" customWidth="1"/>
    <col min="4865" max="4865" width="5.42578125" customWidth="1"/>
    <col min="4866" max="4866" width="23.28515625" customWidth="1"/>
    <col min="4867" max="4867" width="10" customWidth="1"/>
    <col min="4868" max="4868" width="16" customWidth="1"/>
    <col min="4869" max="4869" width="13.7109375" customWidth="1"/>
    <col min="4871" max="4871" width="16.42578125" customWidth="1"/>
    <col min="4872" max="4872" width="2.42578125" customWidth="1"/>
    <col min="4873" max="4873" width="9.42578125" bestFit="1" customWidth="1"/>
    <col min="4874" max="4874" width="12.85546875" customWidth="1"/>
    <col min="5121" max="5121" width="5.42578125" customWidth="1"/>
    <col min="5122" max="5122" width="23.28515625" customWidth="1"/>
    <col min="5123" max="5123" width="10" customWidth="1"/>
    <col min="5124" max="5124" width="16" customWidth="1"/>
    <col min="5125" max="5125" width="13.7109375" customWidth="1"/>
    <col min="5127" max="5127" width="16.42578125" customWidth="1"/>
    <col min="5128" max="5128" width="2.42578125" customWidth="1"/>
    <col min="5129" max="5129" width="9.42578125" bestFit="1" customWidth="1"/>
    <col min="5130" max="5130" width="12.85546875" customWidth="1"/>
    <col min="5377" max="5377" width="5.42578125" customWidth="1"/>
    <col min="5378" max="5378" width="23.28515625" customWidth="1"/>
    <col min="5379" max="5379" width="10" customWidth="1"/>
    <col min="5380" max="5380" width="16" customWidth="1"/>
    <col min="5381" max="5381" width="13.7109375" customWidth="1"/>
    <col min="5383" max="5383" width="16.42578125" customWidth="1"/>
    <col min="5384" max="5384" width="2.42578125" customWidth="1"/>
    <col min="5385" max="5385" width="9.42578125" bestFit="1" customWidth="1"/>
    <col min="5386" max="5386" width="12.85546875" customWidth="1"/>
    <col min="5633" max="5633" width="5.42578125" customWidth="1"/>
    <col min="5634" max="5634" width="23.28515625" customWidth="1"/>
    <col min="5635" max="5635" width="10" customWidth="1"/>
    <col min="5636" max="5636" width="16" customWidth="1"/>
    <col min="5637" max="5637" width="13.7109375" customWidth="1"/>
    <col min="5639" max="5639" width="16.42578125" customWidth="1"/>
    <col min="5640" max="5640" width="2.42578125" customWidth="1"/>
    <col min="5641" max="5641" width="9.42578125" bestFit="1" customWidth="1"/>
    <col min="5642" max="5642" width="12.85546875" customWidth="1"/>
    <col min="5889" max="5889" width="5.42578125" customWidth="1"/>
    <col min="5890" max="5890" width="23.28515625" customWidth="1"/>
    <col min="5891" max="5891" width="10" customWidth="1"/>
    <col min="5892" max="5892" width="16" customWidth="1"/>
    <col min="5893" max="5893" width="13.7109375" customWidth="1"/>
    <col min="5895" max="5895" width="16.42578125" customWidth="1"/>
    <col min="5896" max="5896" width="2.42578125" customWidth="1"/>
    <col min="5897" max="5897" width="9.42578125" bestFit="1" customWidth="1"/>
    <col min="5898" max="5898" width="12.85546875" customWidth="1"/>
    <col min="6145" max="6145" width="5.42578125" customWidth="1"/>
    <col min="6146" max="6146" width="23.28515625" customWidth="1"/>
    <col min="6147" max="6147" width="10" customWidth="1"/>
    <col min="6148" max="6148" width="16" customWidth="1"/>
    <col min="6149" max="6149" width="13.7109375" customWidth="1"/>
    <col min="6151" max="6151" width="16.42578125" customWidth="1"/>
    <col min="6152" max="6152" width="2.42578125" customWidth="1"/>
    <col min="6153" max="6153" width="9.42578125" bestFit="1" customWidth="1"/>
    <col min="6154" max="6154" width="12.85546875" customWidth="1"/>
    <col min="6401" max="6401" width="5.42578125" customWidth="1"/>
    <col min="6402" max="6402" width="23.28515625" customWidth="1"/>
    <col min="6403" max="6403" width="10" customWidth="1"/>
    <col min="6404" max="6404" width="16" customWidth="1"/>
    <col min="6405" max="6405" width="13.7109375" customWidth="1"/>
    <col min="6407" max="6407" width="16.42578125" customWidth="1"/>
    <col min="6408" max="6408" width="2.42578125" customWidth="1"/>
    <col min="6409" max="6409" width="9.42578125" bestFit="1" customWidth="1"/>
    <col min="6410" max="6410" width="12.85546875" customWidth="1"/>
    <col min="6657" max="6657" width="5.42578125" customWidth="1"/>
    <col min="6658" max="6658" width="23.28515625" customWidth="1"/>
    <col min="6659" max="6659" width="10" customWidth="1"/>
    <col min="6660" max="6660" width="16" customWidth="1"/>
    <col min="6661" max="6661" width="13.7109375" customWidth="1"/>
    <col min="6663" max="6663" width="16.42578125" customWidth="1"/>
    <col min="6664" max="6664" width="2.42578125" customWidth="1"/>
    <col min="6665" max="6665" width="9.42578125" bestFit="1" customWidth="1"/>
    <col min="6666" max="6666" width="12.85546875" customWidth="1"/>
    <col min="6913" max="6913" width="5.42578125" customWidth="1"/>
    <col min="6914" max="6914" width="23.28515625" customWidth="1"/>
    <col min="6915" max="6915" width="10" customWidth="1"/>
    <col min="6916" max="6916" width="16" customWidth="1"/>
    <col min="6917" max="6917" width="13.7109375" customWidth="1"/>
    <col min="6919" max="6919" width="16.42578125" customWidth="1"/>
    <col min="6920" max="6920" width="2.42578125" customWidth="1"/>
    <col min="6921" max="6921" width="9.42578125" bestFit="1" customWidth="1"/>
    <col min="6922" max="6922" width="12.85546875" customWidth="1"/>
    <col min="7169" max="7169" width="5.42578125" customWidth="1"/>
    <col min="7170" max="7170" width="23.28515625" customWidth="1"/>
    <col min="7171" max="7171" width="10" customWidth="1"/>
    <col min="7172" max="7172" width="16" customWidth="1"/>
    <col min="7173" max="7173" width="13.7109375" customWidth="1"/>
    <col min="7175" max="7175" width="16.42578125" customWidth="1"/>
    <col min="7176" max="7176" width="2.42578125" customWidth="1"/>
    <col min="7177" max="7177" width="9.42578125" bestFit="1" customWidth="1"/>
    <col min="7178" max="7178" width="12.85546875" customWidth="1"/>
    <col min="7425" max="7425" width="5.42578125" customWidth="1"/>
    <col min="7426" max="7426" width="23.28515625" customWidth="1"/>
    <col min="7427" max="7427" width="10" customWidth="1"/>
    <col min="7428" max="7428" width="16" customWidth="1"/>
    <col min="7429" max="7429" width="13.7109375" customWidth="1"/>
    <col min="7431" max="7431" width="16.42578125" customWidth="1"/>
    <col min="7432" max="7432" width="2.42578125" customWidth="1"/>
    <col min="7433" max="7433" width="9.42578125" bestFit="1" customWidth="1"/>
    <col min="7434" max="7434" width="12.85546875" customWidth="1"/>
    <col min="7681" max="7681" width="5.42578125" customWidth="1"/>
    <col min="7682" max="7682" width="23.28515625" customWidth="1"/>
    <col min="7683" max="7683" width="10" customWidth="1"/>
    <col min="7684" max="7684" width="16" customWidth="1"/>
    <col min="7685" max="7685" width="13.7109375" customWidth="1"/>
    <col min="7687" max="7687" width="16.42578125" customWidth="1"/>
    <col min="7688" max="7688" width="2.42578125" customWidth="1"/>
    <col min="7689" max="7689" width="9.42578125" bestFit="1" customWidth="1"/>
    <col min="7690" max="7690" width="12.85546875" customWidth="1"/>
    <col min="7937" max="7937" width="5.42578125" customWidth="1"/>
    <col min="7938" max="7938" width="23.28515625" customWidth="1"/>
    <col min="7939" max="7939" width="10" customWidth="1"/>
    <col min="7940" max="7940" width="16" customWidth="1"/>
    <col min="7941" max="7941" width="13.7109375" customWidth="1"/>
    <col min="7943" max="7943" width="16.42578125" customWidth="1"/>
    <col min="7944" max="7944" width="2.42578125" customWidth="1"/>
    <col min="7945" max="7945" width="9.42578125" bestFit="1" customWidth="1"/>
    <col min="7946" max="7946" width="12.85546875" customWidth="1"/>
    <col min="8193" max="8193" width="5.42578125" customWidth="1"/>
    <col min="8194" max="8194" width="23.28515625" customWidth="1"/>
    <col min="8195" max="8195" width="10" customWidth="1"/>
    <col min="8196" max="8196" width="16" customWidth="1"/>
    <col min="8197" max="8197" width="13.7109375" customWidth="1"/>
    <col min="8199" max="8199" width="16.42578125" customWidth="1"/>
    <col min="8200" max="8200" width="2.42578125" customWidth="1"/>
    <col min="8201" max="8201" width="9.42578125" bestFit="1" customWidth="1"/>
    <col min="8202" max="8202" width="12.85546875" customWidth="1"/>
    <col min="8449" max="8449" width="5.42578125" customWidth="1"/>
    <col min="8450" max="8450" width="23.28515625" customWidth="1"/>
    <col min="8451" max="8451" width="10" customWidth="1"/>
    <col min="8452" max="8452" width="16" customWidth="1"/>
    <col min="8453" max="8453" width="13.7109375" customWidth="1"/>
    <col min="8455" max="8455" width="16.42578125" customWidth="1"/>
    <col min="8456" max="8456" width="2.42578125" customWidth="1"/>
    <col min="8457" max="8457" width="9.42578125" bestFit="1" customWidth="1"/>
    <col min="8458" max="8458" width="12.85546875" customWidth="1"/>
    <col min="8705" max="8705" width="5.42578125" customWidth="1"/>
    <col min="8706" max="8706" width="23.28515625" customWidth="1"/>
    <col min="8707" max="8707" width="10" customWidth="1"/>
    <col min="8708" max="8708" width="16" customWidth="1"/>
    <col min="8709" max="8709" width="13.7109375" customWidth="1"/>
    <col min="8711" max="8711" width="16.42578125" customWidth="1"/>
    <col min="8712" max="8712" width="2.42578125" customWidth="1"/>
    <col min="8713" max="8713" width="9.42578125" bestFit="1" customWidth="1"/>
    <col min="8714" max="8714" width="12.85546875" customWidth="1"/>
    <col min="8961" max="8961" width="5.42578125" customWidth="1"/>
    <col min="8962" max="8962" width="23.28515625" customWidth="1"/>
    <col min="8963" max="8963" width="10" customWidth="1"/>
    <col min="8964" max="8964" width="16" customWidth="1"/>
    <col min="8965" max="8965" width="13.7109375" customWidth="1"/>
    <col min="8967" max="8967" width="16.42578125" customWidth="1"/>
    <col min="8968" max="8968" width="2.42578125" customWidth="1"/>
    <col min="8969" max="8969" width="9.42578125" bestFit="1" customWidth="1"/>
    <col min="8970" max="8970" width="12.85546875" customWidth="1"/>
    <col min="9217" max="9217" width="5.42578125" customWidth="1"/>
    <col min="9218" max="9218" width="23.28515625" customWidth="1"/>
    <col min="9219" max="9219" width="10" customWidth="1"/>
    <col min="9220" max="9220" width="16" customWidth="1"/>
    <col min="9221" max="9221" width="13.7109375" customWidth="1"/>
    <col min="9223" max="9223" width="16.42578125" customWidth="1"/>
    <col min="9224" max="9224" width="2.42578125" customWidth="1"/>
    <col min="9225" max="9225" width="9.42578125" bestFit="1" customWidth="1"/>
    <col min="9226" max="9226" width="12.85546875" customWidth="1"/>
    <col min="9473" max="9473" width="5.42578125" customWidth="1"/>
    <col min="9474" max="9474" width="23.28515625" customWidth="1"/>
    <col min="9475" max="9475" width="10" customWidth="1"/>
    <col min="9476" max="9476" width="16" customWidth="1"/>
    <col min="9477" max="9477" width="13.7109375" customWidth="1"/>
    <col min="9479" max="9479" width="16.42578125" customWidth="1"/>
    <col min="9480" max="9480" width="2.42578125" customWidth="1"/>
    <col min="9481" max="9481" width="9.42578125" bestFit="1" customWidth="1"/>
    <col min="9482" max="9482" width="12.85546875" customWidth="1"/>
    <col min="9729" max="9729" width="5.42578125" customWidth="1"/>
    <col min="9730" max="9730" width="23.28515625" customWidth="1"/>
    <col min="9731" max="9731" width="10" customWidth="1"/>
    <col min="9732" max="9732" width="16" customWidth="1"/>
    <col min="9733" max="9733" width="13.7109375" customWidth="1"/>
    <col min="9735" max="9735" width="16.42578125" customWidth="1"/>
    <col min="9736" max="9736" width="2.42578125" customWidth="1"/>
    <col min="9737" max="9737" width="9.42578125" bestFit="1" customWidth="1"/>
    <col min="9738" max="9738" width="12.85546875" customWidth="1"/>
    <col min="9985" max="9985" width="5.42578125" customWidth="1"/>
    <col min="9986" max="9986" width="23.28515625" customWidth="1"/>
    <col min="9987" max="9987" width="10" customWidth="1"/>
    <col min="9988" max="9988" width="16" customWidth="1"/>
    <col min="9989" max="9989" width="13.7109375" customWidth="1"/>
    <col min="9991" max="9991" width="16.42578125" customWidth="1"/>
    <col min="9992" max="9992" width="2.42578125" customWidth="1"/>
    <col min="9993" max="9993" width="9.42578125" bestFit="1" customWidth="1"/>
    <col min="9994" max="9994" width="12.85546875" customWidth="1"/>
    <col min="10241" max="10241" width="5.42578125" customWidth="1"/>
    <col min="10242" max="10242" width="23.28515625" customWidth="1"/>
    <col min="10243" max="10243" width="10" customWidth="1"/>
    <col min="10244" max="10244" width="16" customWidth="1"/>
    <col min="10245" max="10245" width="13.7109375" customWidth="1"/>
    <col min="10247" max="10247" width="16.42578125" customWidth="1"/>
    <col min="10248" max="10248" width="2.42578125" customWidth="1"/>
    <col min="10249" max="10249" width="9.42578125" bestFit="1" customWidth="1"/>
    <col min="10250" max="10250" width="12.85546875" customWidth="1"/>
    <col min="10497" max="10497" width="5.42578125" customWidth="1"/>
    <col min="10498" max="10498" width="23.28515625" customWidth="1"/>
    <col min="10499" max="10499" width="10" customWidth="1"/>
    <col min="10500" max="10500" width="16" customWidth="1"/>
    <col min="10501" max="10501" width="13.7109375" customWidth="1"/>
    <col min="10503" max="10503" width="16.42578125" customWidth="1"/>
    <col min="10504" max="10504" width="2.42578125" customWidth="1"/>
    <col min="10505" max="10505" width="9.42578125" bestFit="1" customWidth="1"/>
    <col min="10506" max="10506" width="12.85546875" customWidth="1"/>
    <col min="10753" max="10753" width="5.42578125" customWidth="1"/>
    <col min="10754" max="10754" width="23.28515625" customWidth="1"/>
    <col min="10755" max="10755" width="10" customWidth="1"/>
    <col min="10756" max="10756" width="16" customWidth="1"/>
    <col min="10757" max="10757" width="13.7109375" customWidth="1"/>
    <col min="10759" max="10759" width="16.42578125" customWidth="1"/>
    <col min="10760" max="10760" width="2.42578125" customWidth="1"/>
    <col min="10761" max="10761" width="9.42578125" bestFit="1" customWidth="1"/>
    <col min="10762" max="10762" width="12.85546875" customWidth="1"/>
    <col min="11009" max="11009" width="5.42578125" customWidth="1"/>
    <col min="11010" max="11010" width="23.28515625" customWidth="1"/>
    <col min="11011" max="11011" width="10" customWidth="1"/>
    <col min="11012" max="11012" width="16" customWidth="1"/>
    <col min="11013" max="11013" width="13.7109375" customWidth="1"/>
    <col min="11015" max="11015" width="16.42578125" customWidth="1"/>
    <col min="11016" max="11016" width="2.42578125" customWidth="1"/>
    <col min="11017" max="11017" width="9.42578125" bestFit="1" customWidth="1"/>
    <col min="11018" max="11018" width="12.85546875" customWidth="1"/>
    <col min="11265" max="11265" width="5.42578125" customWidth="1"/>
    <col min="11266" max="11266" width="23.28515625" customWidth="1"/>
    <col min="11267" max="11267" width="10" customWidth="1"/>
    <col min="11268" max="11268" width="16" customWidth="1"/>
    <col min="11269" max="11269" width="13.7109375" customWidth="1"/>
    <col min="11271" max="11271" width="16.42578125" customWidth="1"/>
    <col min="11272" max="11272" width="2.42578125" customWidth="1"/>
    <col min="11273" max="11273" width="9.42578125" bestFit="1" customWidth="1"/>
    <col min="11274" max="11274" width="12.85546875" customWidth="1"/>
    <col min="11521" max="11521" width="5.42578125" customWidth="1"/>
    <col min="11522" max="11522" width="23.28515625" customWidth="1"/>
    <col min="11523" max="11523" width="10" customWidth="1"/>
    <col min="11524" max="11524" width="16" customWidth="1"/>
    <col min="11525" max="11525" width="13.7109375" customWidth="1"/>
    <col min="11527" max="11527" width="16.42578125" customWidth="1"/>
    <col min="11528" max="11528" width="2.42578125" customWidth="1"/>
    <col min="11529" max="11529" width="9.42578125" bestFit="1" customWidth="1"/>
    <col min="11530" max="11530" width="12.85546875" customWidth="1"/>
    <col min="11777" max="11777" width="5.42578125" customWidth="1"/>
    <col min="11778" max="11778" width="23.28515625" customWidth="1"/>
    <col min="11779" max="11779" width="10" customWidth="1"/>
    <col min="11780" max="11780" width="16" customWidth="1"/>
    <col min="11781" max="11781" width="13.7109375" customWidth="1"/>
    <col min="11783" max="11783" width="16.42578125" customWidth="1"/>
    <col min="11784" max="11784" width="2.42578125" customWidth="1"/>
    <col min="11785" max="11785" width="9.42578125" bestFit="1" customWidth="1"/>
    <col min="11786" max="11786" width="12.85546875" customWidth="1"/>
    <col min="12033" max="12033" width="5.42578125" customWidth="1"/>
    <col min="12034" max="12034" width="23.28515625" customWidth="1"/>
    <col min="12035" max="12035" width="10" customWidth="1"/>
    <col min="12036" max="12036" width="16" customWidth="1"/>
    <col min="12037" max="12037" width="13.7109375" customWidth="1"/>
    <col min="12039" max="12039" width="16.42578125" customWidth="1"/>
    <col min="12040" max="12040" width="2.42578125" customWidth="1"/>
    <col min="12041" max="12041" width="9.42578125" bestFit="1" customWidth="1"/>
    <col min="12042" max="12042" width="12.85546875" customWidth="1"/>
    <col min="12289" max="12289" width="5.42578125" customWidth="1"/>
    <col min="12290" max="12290" width="23.28515625" customWidth="1"/>
    <col min="12291" max="12291" width="10" customWidth="1"/>
    <col min="12292" max="12292" width="16" customWidth="1"/>
    <col min="12293" max="12293" width="13.7109375" customWidth="1"/>
    <col min="12295" max="12295" width="16.42578125" customWidth="1"/>
    <col min="12296" max="12296" width="2.42578125" customWidth="1"/>
    <col min="12297" max="12297" width="9.42578125" bestFit="1" customWidth="1"/>
    <col min="12298" max="12298" width="12.85546875" customWidth="1"/>
    <col min="12545" max="12545" width="5.42578125" customWidth="1"/>
    <col min="12546" max="12546" width="23.28515625" customWidth="1"/>
    <col min="12547" max="12547" width="10" customWidth="1"/>
    <col min="12548" max="12548" width="16" customWidth="1"/>
    <col min="12549" max="12549" width="13.7109375" customWidth="1"/>
    <col min="12551" max="12551" width="16.42578125" customWidth="1"/>
    <col min="12552" max="12552" width="2.42578125" customWidth="1"/>
    <col min="12553" max="12553" width="9.42578125" bestFit="1" customWidth="1"/>
    <col min="12554" max="12554" width="12.85546875" customWidth="1"/>
    <col min="12801" max="12801" width="5.42578125" customWidth="1"/>
    <col min="12802" max="12802" width="23.28515625" customWidth="1"/>
    <col min="12803" max="12803" width="10" customWidth="1"/>
    <col min="12804" max="12804" width="16" customWidth="1"/>
    <col min="12805" max="12805" width="13.7109375" customWidth="1"/>
    <col min="12807" max="12807" width="16.42578125" customWidth="1"/>
    <col min="12808" max="12808" width="2.42578125" customWidth="1"/>
    <col min="12809" max="12809" width="9.42578125" bestFit="1" customWidth="1"/>
    <col min="12810" max="12810" width="12.85546875" customWidth="1"/>
    <col min="13057" max="13057" width="5.42578125" customWidth="1"/>
    <col min="13058" max="13058" width="23.28515625" customWidth="1"/>
    <col min="13059" max="13059" width="10" customWidth="1"/>
    <col min="13060" max="13060" width="16" customWidth="1"/>
    <col min="13061" max="13061" width="13.7109375" customWidth="1"/>
    <col min="13063" max="13063" width="16.42578125" customWidth="1"/>
    <col min="13064" max="13064" width="2.42578125" customWidth="1"/>
    <col min="13065" max="13065" width="9.42578125" bestFit="1" customWidth="1"/>
    <col min="13066" max="13066" width="12.85546875" customWidth="1"/>
    <col min="13313" max="13313" width="5.42578125" customWidth="1"/>
    <col min="13314" max="13314" width="23.28515625" customWidth="1"/>
    <col min="13315" max="13315" width="10" customWidth="1"/>
    <col min="13316" max="13316" width="16" customWidth="1"/>
    <col min="13317" max="13317" width="13.7109375" customWidth="1"/>
    <col min="13319" max="13319" width="16.42578125" customWidth="1"/>
    <col min="13320" max="13320" width="2.42578125" customWidth="1"/>
    <col min="13321" max="13321" width="9.42578125" bestFit="1" customWidth="1"/>
    <col min="13322" max="13322" width="12.85546875" customWidth="1"/>
    <col min="13569" max="13569" width="5.42578125" customWidth="1"/>
    <col min="13570" max="13570" width="23.28515625" customWidth="1"/>
    <col min="13571" max="13571" width="10" customWidth="1"/>
    <col min="13572" max="13572" width="16" customWidth="1"/>
    <col min="13573" max="13573" width="13.7109375" customWidth="1"/>
    <col min="13575" max="13575" width="16.42578125" customWidth="1"/>
    <col min="13576" max="13576" width="2.42578125" customWidth="1"/>
    <col min="13577" max="13577" width="9.42578125" bestFit="1" customWidth="1"/>
    <col min="13578" max="13578" width="12.85546875" customWidth="1"/>
    <col min="13825" max="13825" width="5.42578125" customWidth="1"/>
    <col min="13826" max="13826" width="23.28515625" customWidth="1"/>
    <col min="13827" max="13827" width="10" customWidth="1"/>
    <col min="13828" max="13828" width="16" customWidth="1"/>
    <col min="13829" max="13829" width="13.7109375" customWidth="1"/>
    <col min="13831" max="13831" width="16.42578125" customWidth="1"/>
    <col min="13832" max="13832" width="2.42578125" customWidth="1"/>
    <col min="13833" max="13833" width="9.42578125" bestFit="1" customWidth="1"/>
    <col min="13834" max="13834" width="12.85546875" customWidth="1"/>
    <col min="14081" max="14081" width="5.42578125" customWidth="1"/>
    <col min="14082" max="14082" width="23.28515625" customWidth="1"/>
    <col min="14083" max="14083" width="10" customWidth="1"/>
    <col min="14084" max="14084" width="16" customWidth="1"/>
    <col min="14085" max="14085" width="13.7109375" customWidth="1"/>
    <col min="14087" max="14087" width="16.42578125" customWidth="1"/>
    <col min="14088" max="14088" width="2.42578125" customWidth="1"/>
    <col min="14089" max="14089" width="9.42578125" bestFit="1" customWidth="1"/>
    <col min="14090" max="14090" width="12.85546875" customWidth="1"/>
    <col min="14337" max="14337" width="5.42578125" customWidth="1"/>
    <col min="14338" max="14338" width="23.28515625" customWidth="1"/>
    <col min="14339" max="14339" width="10" customWidth="1"/>
    <col min="14340" max="14340" width="16" customWidth="1"/>
    <col min="14341" max="14341" width="13.7109375" customWidth="1"/>
    <col min="14343" max="14343" width="16.42578125" customWidth="1"/>
    <col min="14344" max="14344" width="2.42578125" customWidth="1"/>
    <col min="14345" max="14345" width="9.42578125" bestFit="1" customWidth="1"/>
    <col min="14346" max="14346" width="12.85546875" customWidth="1"/>
    <col min="14593" max="14593" width="5.42578125" customWidth="1"/>
    <col min="14594" max="14594" width="23.28515625" customWidth="1"/>
    <col min="14595" max="14595" width="10" customWidth="1"/>
    <col min="14596" max="14596" width="16" customWidth="1"/>
    <col min="14597" max="14597" width="13.7109375" customWidth="1"/>
    <col min="14599" max="14599" width="16.42578125" customWidth="1"/>
    <col min="14600" max="14600" width="2.42578125" customWidth="1"/>
    <col min="14601" max="14601" width="9.42578125" bestFit="1" customWidth="1"/>
    <col min="14602" max="14602" width="12.85546875" customWidth="1"/>
    <col min="14849" max="14849" width="5.42578125" customWidth="1"/>
    <col min="14850" max="14850" width="23.28515625" customWidth="1"/>
    <col min="14851" max="14851" width="10" customWidth="1"/>
    <col min="14852" max="14852" width="16" customWidth="1"/>
    <col min="14853" max="14853" width="13.7109375" customWidth="1"/>
    <col min="14855" max="14855" width="16.42578125" customWidth="1"/>
    <col min="14856" max="14856" width="2.42578125" customWidth="1"/>
    <col min="14857" max="14857" width="9.42578125" bestFit="1" customWidth="1"/>
    <col min="14858" max="14858" width="12.85546875" customWidth="1"/>
    <col min="15105" max="15105" width="5.42578125" customWidth="1"/>
    <col min="15106" max="15106" width="23.28515625" customWidth="1"/>
    <col min="15107" max="15107" width="10" customWidth="1"/>
    <col min="15108" max="15108" width="16" customWidth="1"/>
    <col min="15109" max="15109" width="13.7109375" customWidth="1"/>
    <col min="15111" max="15111" width="16.42578125" customWidth="1"/>
    <col min="15112" max="15112" width="2.42578125" customWidth="1"/>
    <col min="15113" max="15113" width="9.42578125" bestFit="1" customWidth="1"/>
    <col min="15114" max="15114" width="12.85546875" customWidth="1"/>
    <col min="15361" max="15361" width="5.42578125" customWidth="1"/>
    <col min="15362" max="15362" width="23.28515625" customWidth="1"/>
    <col min="15363" max="15363" width="10" customWidth="1"/>
    <col min="15364" max="15364" width="16" customWidth="1"/>
    <col min="15365" max="15365" width="13.7109375" customWidth="1"/>
    <col min="15367" max="15367" width="16.42578125" customWidth="1"/>
    <col min="15368" max="15368" width="2.42578125" customWidth="1"/>
    <col min="15369" max="15369" width="9.42578125" bestFit="1" customWidth="1"/>
    <col min="15370" max="15370" width="12.85546875" customWidth="1"/>
    <col min="15617" max="15617" width="5.42578125" customWidth="1"/>
    <col min="15618" max="15618" width="23.28515625" customWidth="1"/>
    <col min="15619" max="15619" width="10" customWidth="1"/>
    <col min="15620" max="15620" width="16" customWidth="1"/>
    <col min="15621" max="15621" width="13.7109375" customWidth="1"/>
    <col min="15623" max="15623" width="16.42578125" customWidth="1"/>
    <col min="15624" max="15624" width="2.42578125" customWidth="1"/>
    <col min="15625" max="15625" width="9.42578125" bestFit="1" customWidth="1"/>
    <col min="15626" max="15626" width="12.85546875" customWidth="1"/>
    <col min="15873" max="15873" width="5.42578125" customWidth="1"/>
    <col min="15874" max="15874" width="23.28515625" customWidth="1"/>
    <col min="15875" max="15875" width="10" customWidth="1"/>
    <col min="15876" max="15876" width="16" customWidth="1"/>
    <col min="15877" max="15877" width="13.7109375" customWidth="1"/>
    <col min="15879" max="15879" width="16.42578125" customWidth="1"/>
    <col min="15880" max="15880" width="2.42578125" customWidth="1"/>
    <col min="15881" max="15881" width="9.42578125" bestFit="1" customWidth="1"/>
    <col min="15882" max="15882" width="12.85546875" customWidth="1"/>
    <col min="16129" max="16129" width="5.42578125" customWidth="1"/>
    <col min="16130" max="16130" width="23.28515625" customWidth="1"/>
    <col min="16131" max="16131" width="10" customWidth="1"/>
    <col min="16132" max="16132" width="16" customWidth="1"/>
    <col min="16133" max="16133" width="13.7109375" customWidth="1"/>
    <col min="16135" max="16135" width="16.42578125" customWidth="1"/>
    <col min="16136" max="16136" width="2.42578125" customWidth="1"/>
    <col min="16137" max="16137" width="9.42578125" bestFit="1" customWidth="1"/>
    <col min="16138" max="16138" width="12.85546875" customWidth="1"/>
  </cols>
  <sheetData>
    <row r="1" spans="2:9">
      <c r="B1" s="40"/>
      <c r="C1" s="40"/>
      <c r="D1" s="40"/>
      <c r="E1" s="40"/>
      <c r="F1" s="141" t="s">
        <v>89</v>
      </c>
      <c r="G1" s="68"/>
      <c r="H1" s="40"/>
    </row>
    <row r="2" spans="2:9">
      <c r="B2" s="40"/>
      <c r="C2" s="40"/>
      <c r="D2" s="40"/>
      <c r="E2" s="589" t="s">
        <v>90</v>
      </c>
      <c r="F2" s="589"/>
      <c r="G2" s="40"/>
      <c r="H2" s="40"/>
    </row>
    <row r="3" spans="2:9">
      <c r="B3" s="40"/>
      <c r="C3" s="40"/>
      <c r="D3" s="40"/>
      <c r="E3" s="589" t="s">
        <v>91</v>
      </c>
      <c r="F3" s="572"/>
      <c r="G3" s="40"/>
      <c r="H3" s="40"/>
    </row>
    <row r="4" spans="2:9">
      <c r="B4" s="40"/>
      <c r="C4" s="40"/>
      <c r="D4" s="40"/>
      <c r="E4" s="40"/>
      <c r="F4" s="141" t="s">
        <v>92</v>
      </c>
      <c r="H4" s="40"/>
      <c r="I4" s="109"/>
    </row>
    <row r="5" spans="2:9">
      <c r="B5" s="40"/>
      <c r="C5" s="40"/>
      <c r="D5" s="40"/>
      <c r="E5" s="40"/>
      <c r="F5" s="40"/>
      <c r="G5" s="40"/>
      <c r="H5" s="40"/>
      <c r="I5" s="109"/>
    </row>
    <row r="6" spans="2:9">
      <c r="B6" s="40"/>
      <c r="C6" s="40"/>
      <c r="D6" s="40"/>
      <c r="E6" s="40"/>
      <c r="F6" s="40"/>
      <c r="G6" s="40"/>
      <c r="H6" s="40"/>
    </row>
    <row r="7" spans="2:9">
      <c r="B7" s="40"/>
      <c r="C7" s="40"/>
      <c r="D7" s="40"/>
      <c r="E7" s="40"/>
      <c r="F7" s="40"/>
      <c r="G7" s="40"/>
      <c r="H7" s="40"/>
    </row>
    <row r="8" spans="2:9">
      <c r="B8" s="591" t="s">
        <v>93</v>
      </c>
      <c r="C8" s="591"/>
      <c r="D8" s="591"/>
      <c r="E8" s="591"/>
      <c r="F8" s="591"/>
      <c r="G8" s="40"/>
      <c r="H8" s="40"/>
    </row>
    <row r="9" spans="2:9">
      <c r="B9" s="110" t="s">
        <v>94</v>
      </c>
      <c r="C9" s="110"/>
      <c r="D9" s="110"/>
      <c r="E9" s="111"/>
      <c r="F9" s="111"/>
      <c r="G9" s="40"/>
      <c r="H9" s="40"/>
    </row>
    <row r="10" spans="2:9">
      <c r="B10" s="591" t="s">
        <v>95</v>
      </c>
      <c r="C10" s="591"/>
      <c r="D10" s="591"/>
      <c r="E10" s="591"/>
      <c r="F10" s="591"/>
      <c r="G10" s="40"/>
      <c r="H10" s="40"/>
    </row>
    <row r="11" spans="2:9" ht="15.75" thickBot="1">
      <c r="B11" s="40"/>
      <c r="C11" s="40"/>
      <c r="D11" s="40"/>
      <c r="E11" s="40"/>
      <c r="F11" s="112" t="s">
        <v>13</v>
      </c>
      <c r="H11" s="40"/>
    </row>
    <row r="12" spans="2:9">
      <c r="B12" s="110" t="s">
        <v>14</v>
      </c>
      <c r="C12" s="40"/>
      <c r="D12" s="40"/>
      <c r="E12" s="40"/>
      <c r="F12" s="13">
        <v>2023</v>
      </c>
      <c r="H12" s="40"/>
    </row>
    <row r="13" spans="2:9" ht="15.75" thickBot="1">
      <c r="B13" s="110" t="s">
        <v>33</v>
      </c>
      <c r="C13" s="40"/>
      <c r="D13" s="40"/>
      <c r="E13" s="40"/>
      <c r="F13" s="14" t="s">
        <v>506</v>
      </c>
      <c r="H13" s="40"/>
    </row>
    <row r="14" spans="2:9" ht="15.75" thickBot="1">
      <c r="B14" s="110" t="s">
        <v>17</v>
      </c>
      <c r="C14" s="40"/>
      <c r="D14" s="40"/>
      <c r="E14" s="40"/>
      <c r="F14" s="47">
        <v>2</v>
      </c>
      <c r="H14" s="40"/>
    </row>
    <row r="15" spans="2:9" ht="15.75" thickBot="1">
      <c r="B15" s="110" t="s">
        <v>19</v>
      </c>
      <c r="C15" s="40"/>
      <c r="D15" s="40"/>
      <c r="E15" s="40"/>
      <c r="F15" s="47">
        <v>261</v>
      </c>
      <c r="H15" s="40"/>
    </row>
    <row r="16" spans="2:9" ht="15.75" thickBot="1">
      <c r="B16" s="110" t="s">
        <v>18</v>
      </c>
      <c r="C16" s="40"/>
      <c r="D16" s="40"/>
      <c r="E16" s="40"/>
      <c r="F16" s="47">
        <v>7357</v>
      </c>
      <c r="H16" s="40"/>
    </row>
    <row r="17" spans="2:14" ht="15.75" thickBot="1">
      <c r="B17" s="110" t="s">
        <v>20</v>
      </c>
      <c r="C17" s="40"/>
      <c r="D17" s="40"/>
      <c r="E17" s="40"/>
      <c r="F17" s="48" t="s">
        <v>21</v>
      </c>
      <c r="H17" s="40"/>
    </row>
    <row r="18" spans="2:14" ht="15.75" thickBot="1">
      <c r="B18" s="110" t="s">
        <v>22</v>
      </c>
      <c r="C18" s="40"/>
      <c r="D18" s="40"/>
      <c r="E18" s="40"/>
      <c r="F18" s="72" t="s">
        <v>74</v>
      </c>
      <c r="H18" s="40"/>
    </row>
    <row r="19" spans="2:14" ht="15.75" thickBot="1">
      <c r="B19" s="110" t="s">
        <v>96</v>
      </c>
      <c r="C19" s="40"/>
      <c r="D19" s="40"/>
      <c r="E19" s="40"/>
      <c r="F19" s="113">
        <v>151</v>
      </c>
      <c r="H19" s="40"/>
    </row>
    <row r="20" spans="2:14" ht="15.75" thickBot="1">
      <c r="B20" s="110"/>
      <c r="C20" s="40"/>
      <c r="D20" s="40"/>
      <c r="E20" s="40"/>
      <c r="G20" s="111"/>
      <c r="H20" s="40"/>
    </row>
    <row r="21" spans="2:14">
      <c r="B21" s="577" t="s">
        <v>97</v>
      </c>
      <c r="C21" s="577" t="s">
        <v>98</v>
      </c>
      <c r="D21" s="577" t="s">
        <v>99</v>
      </c>
      <c r="E21" s="592" t="s">
        <v>100</v>
      </c>
      <c r="F21" s="577" t="s">
        <v>101</v>
      </c>
      <c r="G21" s="114"/>
      <c r="H21" s="40"/>
    </row>
    <row r="22" spans="2:14">
      <c r="B22" s="578" t="s">
        <v>102</v>
      </c>
      <c r="C22" s="578"/>
      <c r="D22" s="578" t="s">
        <v>103</v>
      </c>
      <c r="E22" s="593"/>
      <c r="F22" s="578" t="s">
        <v>104</v>
      </c>
      <c r="G22" s="115"/>
      <c r="H22" s="40"/>
    </row>
    <row r="23" spans="2:14">
      <c r="B23" s="578"/>
      <c r="C23" s="578"/>
      <c r="D23" s="578"/>
      <c r="E23" s="593"/>
      <c r="F23" s="578" t="s">
        <v>103</v>
      </c>
      <c r="G23" s="40"/>
      <c r="H23" s="40"/>
    </row>
    <row r="24" spans="2:14">
      <c r="B24" s="578"/>
      <c r="C24" s="578"/>
      <c r="D24" s="578"/>
      <c r="E24" s="593"/>
      <c r="F24" s="578"/>
    </row>
    <row r="25" spans="2:14">
      <c r="B25" s="578"/>
      <c r="C25" s="578"/>
      <c r="D25" s="578"/>
      <c r="E25" s="593"/>
      <c r="F25" s="578" t="s">
        <v>105</v>
      </c>
    </row>
    <row r="26" spans="2:14">
      <c r="B26" s="578"/>
      <c r="C26" s="578"/>
      <c r="D26" s="578"/>
      <c r="E26" s="593"/>
      <c r="F26" s="578" t="s">
        <v>106</v>
      </c>
    </row>
    <row r="27" spans="2:14" ht="15.75" thickBot="1">
      <c r="B27" s="579"/>
      <c r="C27" s="579"/>
      <c r="D27" s="579"/>
      <c r="E27" s="594"/>
      <c r="F27" s="579" t="s">
        <v>107</v>
      </c>
    </row>
    <row r="28" spans="2:14" ht="15.75" thickBot="1">
      <c r="B28" s="116">
        <v>1</v>
      </c>
      <c r="C28" s="116">
        <v>2</v>
      </c>
      <c r="D28" s="116">
        <v>3</v>
      </c>
      <c r="E28" s="117">
        <v>4</v>
      </c>
      <c r="F28" s="118">
        <v>5</v>
      </c>
    </row>
    <row r="29" spans="2:14">
      <c r="B29" s="119"/>
      <c r="C29" s="120"/>
      <c r="D29" s="120"/>
      <c r="E29" s="121"/>
      <c r="F29" s="122"/>
      <c r="J29" s="123"/>
    </row>
    <row r="30" spans="2:14">
      <c r="B30" s="124" t="s">
        <v>108</v>
      </c>
      <c r="C30" s="82" t="s">
        <v>85</v>
      </c>
      <c r="D30" s="82" t="s">
        <v>85</v>
      </c>
      <c r="E30" s="101" t="s">
        <v>109</v>
      </c>
      <c r="F30" s="125" t="s">
        <v>43</v>
      </c>
      <c r="G30" s="81"/>
    </row>
    <row r="31" spans="2:14">
      <c r="B31" s="126">
        <v>6843</v>
      </c>
      <c r="C31" s="127">
        <v>94.69</v>
      </c>
      <c r="D31" s="128">
        <v>648032</v>
      </c>
      <c r="E31" s="129">
        <v>7</v>
      </c>
      <c r="F31" s="130">
        <v>16898.400000000001</v>
      </c>
      <c r="I31" s="131"/>
      <c r="J31" s="110"/>
      <c r="K31" s="110"/>
      <c r="N31" s="132"/>
    </row>
    <row r="32" spans="2:14" ht="15.75" thickBot="1">
      <c r="B32" s="133"/>
      <c r="C32" s="134"/>
      <c r="D32" s="135"/>
      <c r="E32" s="136"/>
      <c r="F32" s="137"/>
      <c r="I32" s="40"/>
      <c r="K32" s="40"/>
    </row>
    <row r="33" spans="2:9">
      <c r="B33" s="42" t="s">
        <v>110</v>
      </c>
      <c r="C33" s="81"/>
      <c r="D33" s="81"/>
      <c r="E33" s="81"/>
      <c r="F33" s="480">
        <v>16898.400000000001</v>
      </c>
      <c r="G33" s="138"/>
      <c r="I33" s="590"/>
    </row>
    <row r="34" spans="2:9">
      <c r="B34" s="109"/>
      <c r="C34" s="81"/>
      <c r="D34" s="81"/>
      <c r="E34" s="81"/>
      <c r="F34" s="139"/>
      <c r="G34" s="140"/>
      <c r="I34" s="590"/>
    </row>
    <row r="35" spans="2:9">
      <c r="B35" s="45"/>
      <c r="C35" s="81"/>
      <c r="D35" s="81"/>
      <c r="E35" s="81"/>
      <c r="F35" s="139"/>
      <c r="G35" s="138"/>
      <c r="I35" s="590"/>
    </row>
    <row r="36" spans="2:9">
      <c r="B36" s="110"/>
      <c r="C36" s="40"/>
      <c r="D36" s="40"/>
      <c r="E36" s="40"/>
      <c r="F36" s="110"/>
      <c r="G36" s="110"/>
    </row>
    <row r="37" spans="2:9">
      <c r="B37" s="4" t="s">
        <v>409</v>
      </c>
      <c r="C37" s="5"/>
      <c r="D37" s="5"/>
      <c r="E37" s="5"/>
      <c r="F37" s="5"/>
      <c r="G37" s="5"/>
    </row>
    <row r="38" spans="2:9">
      <c r="B38" s="4" t="s">
        <v>6</v>
      </c>
      <c r="C38" s="5"/>
      <c r="D38" s="5"/>
      <c r="E38" s="5"/>
      <c r="F38" s="5"/>
      <c r="G38" s="5"/>
    </row>
    <row r="39" spans="2:9">
      <c r="B39" s="4"/>
      <c r="C39" s="5"/>
      <c r="D39" s="5"/>
      <c r="E39" s="5"/>
      <c r="F39" s="5"/>
      <c r="G39" s="5"/>
    </row>
    <row r="40" spans="2:9">
      <c r="B40" s="4" t="s">
        <v>29</v>
      </c>
      <c r="C40" s="5"/>
      <c r="D40" s="5"/>
      <c r="E40" s="5"/>
      <c r="F40" s="5"/>
      <c r="G40" s="5"/>
    </row>
    <row r="41" spans="2:9">
      <c r="B41" s="4" t="s">
        <v>8</v>
      </c>
      <c r="C41" s="5"/>
      <c r="D41" s="5"/>
      <c r="E41" s="5"/>
      <c r="F41" s="5"/>
      <c r="G41" s="5"/>
    </row>
  </sheetData>
  <mergeCells count="10">
    <mergeCell ref="E2:F2"/>
    <mergeCell ref="I33:I35"/>
    <mergeCell ref="E3:F3"/>
    <mergeCell ref="B8:F8"/>
    <mergeCell ref="B10:F10"/>
    <mergeCell ref="B21:B27"/>
    <mergeCell ref="C21:C27"/>
    <mergeCell ref="D21:D27"/>
    <mergeCell ref="E21:E27"/>
    <mergeCell ref="F21:F2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38"/>
  <sheetViews>
    <sheetView topLeftCell="A7" workbookViewId="0">
      <selection activeCell="K25" sqref="K25"/>
    </sheetView>
  </sheetViews>
  <sheetFormatPr defaultRowHeight="15"/>
  <cols>
    <col min="1" max="1" width="5.42578125" customWidth="1"/>
    <col min="2" max="2" width="23.28515625" customWidth="1"/>
    <col min="3" max="3" width="10" customWidth="1"/>
    <col min="4" max="4" width="16" customWidth="1"/>
    <col min="5" max="5" width="13.7109375" customWidth="1"/>
    <col min="6" max="6" width="16.42578125" customWidth="1"/>
    <col min="7" max="7" width="9.42578125" bestFit="1" customWidth="1"/>
    <col min="8" max="8" width="12.85546875" customWidth="1"/>
    <col min="256" max="256" width="5.42578125" customWidth="1"/>
    <col min="257" max="257" width="23.28515625" customWidth="1"/>
    <col min="258" max="258" width="10" customWidth="1"/>
    <col min="259" max="259" width="16" customWidth="1"/>
    <col min="260" max="260" width="13.7109375" customWidth="1"/>
    <col min="261" max="261" width="16.42578125" customWidth="1"/>
    <col min="262" max="262" width="2.42578125" customWidth="1"/>
    <col min="263" max="263" width="9.42578125" bestFit="1" customWidth="1"/>
    <col min="264" max="264" width="12.85546875" customWidth="1"/>
    <col min="512" max="512" width="5.42578125" customWidth="1"/>
    <col min="513" max="513" width="23.28515625" customWidth="1"/>
    <col min="514" max="514" width="10" customWidth="1"/>
    <col min="515" max="515" width="16" customWidth="1"/>
    <col min="516" max="516" width="13.7109375" customWidth="1"/>
    <col min="517" max="517" width="16.42578125" customWidth="1"/>
    <col min="518" max="518" width="2.42578125" customWidth="1"/>
    <col min="519" max="519" width="9.42578125" bestFit="1" customWidth="1"/>
    <col min="520" max="520" width="12.85546875" customWidth="1"/>
    <col min="768" max="768" width="5.42578125" customWidth="1"/>
    <col min="769" max="769" width="23.28515625" customWidth="1"/>
    <col min="770" max="770" width="10" customWidth="1"/>
    <col min="771" max="771" width="16" customWidth="1"/>
    <col min="772" max="772" width="13.7109375" customWidth="1"/>
    <col min="773" max="773" width="16.42578125" customWidth="1"/>
    <col min="774" max="774" width="2.42578125" customWidth="1"/>
    <col min="775" max="775" width="9.42578125" bestFit="1" customWidth="1"/>
    <col min="776" max="776" width="12.85546875" customWidth="1"/>
    <col min="1024" max="1024" width="5.42578125" customWidth="1"/>
    <col min="1025" max="1025" width="23.28515625" customWidth="1"/>
    <col min="1026" max="1026" width="10" customWidth="1"/>
    <col min="1027" max="1027" width="16" customWidth="1"/>
    <col min="1028" max="1028" width="13.7109375" customWidth="1"/>
    <col min="1029" max="1029" width="16.42578125" customWidth="1"/>
    <col min="1030" max="1030" width="2.42578125" customWidth="1"/>
    <col min="1031" max="1031" width="9.42578125" bestFit="1" customWidth="1"/>
    <col min="1032" max="1032" width="12.85546875" customWidth="1"/>
    <col min="1280" max="1280" width="5.42578125" customWidth="1"/>
    <col min="1281" max="1281" width="23.28515625" customWidth="1"/>
    <col min="1282" max="1282" width="10" customWidth="1"/>
    <col min="1283" max="1283" width="16" customWidth="1"/>
    <col min="1284" max="1284" width="13.7109375" customWidth="1"/>
    <col min="1285" max="1285" width="16.42578125" customWidth="1"/>
    <col min="1286" max="1286" width="2.42578125" customWidth="1"/>
    <col min="1287" max="1287" width="9.42578125" bestFit="1" customWidth="1"/>
    <col min="1288" max="1288" width="12.85546875" customWidth="1"/>
    <col min="1536" max="1536" width="5.42578125" customWidth="1"/>
    <col min="1537" max="1537" width="23.28515625" customWidth="1"/>
    <col min="1538" max="1538" width="10" customWidth="1"/>
    <col min="1539" max="1539" width="16" customWidth="1"/>
    <col min="1540" max="1540" width="13.7109375" customWidth="1"/>
    <col min="1541" max="1541" width="16.42578125" customWidth="1"/>
    <col min="1542" max="1542" width="2.42578125" customWidth="1"/>
    <col min="1543" max="1543" width="9.42578125" bestFit="1" customWidth="1"/>
    <col min="1544" max="1544" width="12.85546875" customWidth="1"/>
    <col min="1792" max="1792" width="5.42578125" customWidth="1"/>
    <col min="1793" max="1793" width="23.28515625" customWidth="1"/>
    <col min="1794" max="1794" width="10" customWidth="1"/>
    <col min="1795" max="1795" width="16" customWidth="1"/>
    <col min="1796" max="1796" width="13.7109375" customWidth="1"/>
    <col min="1797" max="1797" width="16.42578125" customWidth="1"/>
    <col min="1798" max="1798" width="2.42578125" customWidth="1"/>
    <col min="1799" max="1799" width="9.42578125" bestFit="1" customWidth="1"/>
    <col min="1800" max="1800" width="12.85546875" customWidth="1"/>
    <col min="2048" max="2048" width="5.42578125" customWidth="1"/>
    <col min="2049" max="2049" width="23.28515625" customWidth="1"/>
    <col min="2050" max="2050" width="10" customWidth="1"/>
    <col min="2051" max="2051" width="16" customWidth="1"/>
    <col min="2052" max="2052" width="13.7109375" customWidth="1"/>
    <col min="2053" max="2053" width="16.42578125" customWidth="1"/>
    <col min="2054" max="2054" width="2.42578125" customWidth="1"/>
    <col min="2055" max="2055" width="9.42578125" bestFit="1" customWidth="1"/>
    <col min="2056" max="2056" width="12.85546875" customWidth="1"/>
    <col min="2304" max="2304" width="5.42578125" customWidth="1"/>
    <col min="2305" max="2305" width="23.28515625" customWidth="1"/>
    <col min="2306" max="2306" width="10" customWidth="1"/>
    <col min="2307" max="2307" width="16" customWidth="1"/>
    <col min="2308" max="2308" width="13.7109375" customWidth="1"/>
    <col min="2309" max="2309" width="16.42578125" customWidth="1"/>
    <col min="2310" max="2310" width="2.42578125" customWidth="1"/>
    <col min="2311" max="2311" width="9.42578125" bestFit="1" customWidth="1"/>
    <col min="2312" max="2312" width="12.85546875" customWidth="1"/>
    <col min="2560" max="2560" width="5.42578125" customWidth="1"/>
    <col min="2561" max="2561" width="23.28515625" customWidth="1"/>
    <col min="2562" max="2562" width="10" customWidth="1"/>
    <col min="2563" max="2563" width="16" customWidth="1"/>
    <col min="2564" max="2564" width="13.7109375" customWidth="1"/>
    <col min="2565" max="2565" width="16.42578125" customWidth="1"/>
    <col min="2566" max="2566" width="2.42578125" customWidth="1"/>
    <col min="2567" max="2567" width="9.42578125" bestFit="1" customWidth="1"/>
    <col min="2568" max="2568" width="12.85546875" customWidth="1"/>
    <col min="2816" max="2816" width="5.42578125" customWidth="1"/>
    <col min="2817" max="2817" width="23.28515625" customWidth="1"/>
    <col min="2818" max="2818" width="10" customWidth="1"/>
    <col min="2819" max="2819" width="16" customWidth="1"/>
    <col min="2820" max="2820" width="13.7109375" customWidth="1"/>
    <col min="2821" max="2821" width="16.42578125" customWidth="1"/>
    <col min="2822" max="2822" width="2.42578125" customWidth="1"/>
    <col min="2823" max="2823" width="9.42578125" bestFit="1" customWidth="1"/>
    <col min="2824" max="2824" width="12.85546875" customWidth="1"/>
    <col min="3072" max="3072" width="5.42578125" customWidth="1"/>
    <col min="3073" max="3073" width="23.28515625" customWidth="1"/>
    <col min="3074" max="3074" width="10" customWidth="1"/>
    <col min="3075" max="3075" width="16" customWidth="1"/>
    <col min="3076" max="3076" width="13.7109375" customWidth="1"/>
    <col min="3077" max="3077" width="16.42578125" customWidth="1"/>
    <col min="3078" max="3078" width="2.42578125" customWidth="1"/>
    <col min="3079" max="3079" width="9.42578125" bestFit="1" customWidth="1"/>
    <col min="3080" max="3080" width="12.85546875" customWidth="1"/>
    <col min="3328" max="3328" width="5.42578125" customWidth="1"/>
    <col min="3329" max="3329" width="23.28515625" customWidth="1"/>
    <col min="3330" max="3330" width="10" customWidth="1"/>
    <col min="3331" max="3331" width="16" customWidth="1"/>
    <col min="3332" max="3332" width="13.7109375" customWidth="1"/>
    <col min="3333" max="3333" width="16.42578125" customWidth="1"/>
    <col min="3334" max="3334" width="2.42578125" customWidth="1"/>
    <col min="3335" max="3335" width="9.42578125" bestFit="1" customWidth="1"/>
    <col min="3336" max="3336" width="12.85546875" customWidth="1"/>
    <col min="3584" max="3584" width="5.42578125" customWidth="1"/>
    <col min="3585" max="3585" width="23.28515625" customWidth="1"/>
    <col min="3586" max="3586" width="10" customWidth="1"/>
    <col min="3587" max="3587" width="16" customWidth="1"/>
    <col min="3588" max="3588" width="13.7109375" customWidth="1"/>
    <col min="3589" max="3589" width="16.42578125" customWidth="1"/>
    <col min="3590" max="3590" width="2.42578125" customWidth="1"/>
    <col min="3591" max="3591" width="9.42578125" bestFit="1" customWidth="1"/>
    <col min="3592" max="3592" width="12.85546875" customWidth="1"/>
    <col min="3840" max="3840" width="5.42578125" customWidth="1"/>
    <col min="3841" max="3841" width="23.28515625" customWidth="1"/>
    <col min="3842" max="3842" width="10" customWidth="1"/>
    <col min="3843" max="3843" width="16" customWidth="1"/>
    <col min="3844" max="3844" width="13.7109375" customWidth="1"/>
    <col min="3845" max="3845" width="16.42578125" customWidth="1"/>
    <col min="3846" max="3846" width="2.42578125" customWidth="1"/>
    <col min="3847" max="3847" width="9.42578125" bestFit="1" customWidth="1"/>
    <col min="3848" max="3848" width="12.85546875" customWidth="1"/>
    <col min="4096" max="4096" width="5.42578125" customWidth="1"/>
    <col min="4097" max="4097" width="23.28515625" customWidth="1"/>
    <col min="4098" max="4098" width="10" customWidth="1"/>
    <col min="4099" max="4099" width="16" customWidth="1"/>
    <col min="4100" max="4100" width="13.7109375" customWidth="1"/>
    <col min="4101" max="4101" width="16.42578125" customWidth="1"/>
    <col min="4102" max="4102" width="2.42578125" customWidth="1"/>
    <col min="4103" max="4103" width="9.42578125" bestFit="1" customWidth="1"/>
    <col min="4104" max="4104" width="12.85546875" customWidth="1"/>
    <col min="4352" max="4352" width="5.42578125" customWidth="1"/>
    <col min="4353" max="4353" width="23.28515625" customWidth="1"/>
    <col min="4354" max="4354" width="10" customWidth="1"/>
    <col min="4355" max="4355" width="16" customWidth="1"/>
    <col min="4356" max="4356" width="13.7109375" customWidth="1"/>
    <col min="4357" max="4357" width="16.42578125" customWidth="1"/>
    <col min="4358" max="4358" width="2.42578125" customWidth="1"/>
    <col min="4359" max="4359" width="9.42578125" bestFit="1" customWidth="1"/>
    <col min="4360" max="4360" width="12.85546875" customWidth="1"/>
    <col min="4608" max="4608" width="5.42578125" customWidth="1"/>
    <col min="4609" max="4609" width="23.28515625" customWidth="1"/>
    <col min="4610" max="4610" width="10" customWidth="1"/>
    <col min="4611" max="4611" width="16" customWidth="1"/>
    <col min="4612" max="4612" width="13.7109375" customWidth="1"/>
    <col min="4613" max="4613" width="16.42578125" customWidth="1"/>
    <col min="4614" max="4614" width="2.42578125" customWidth="1"/>
    <col min="4615" max="4615" width="9.42578125" bestFit="1" customWidth="1"/>
    <col min="4616" max="4616" width="12.85546875" customWidth="1"/>
    <col min="4864" max="4864" width="5.42578125" customWidth="1"/>
    <col min="4865" max="4865" width="23.28515625" customWidth="1"/>
    <col min="4866" max="4866" width="10" customWidth="1"/>
    <col min="4867" max="4867" width="16" customWidth="1"/>
    <col min="4868" max="4868" width="13.7109375" customWidth="1"/>
    <col min="4869" max="4869" width="16.42578125" customWidth="1"/>
    <col min="4870" max="4870" width="2.42578125" customWidth="1"/>
    <col min="4871" max="4871" width="9.42578125" bestFit="1" customWidth="1"/>
    <col min="4872" max="4872" width="12.85546875" customWidth="1"/>
    <col min="5120" max="5120" width="5.42578125" customWidth="1"/>
    <col min="5121" max="5121" width="23.28515625" customWidth="1"/>
    <col min="5122" max="5122" width="10" customWidth="1"/>
    <col min="5123" max="5123" width="16" customWidth="1"/>
    <col min="5124" max="5124" width="13.7109375" customWidth="1"/>
    <col min="5125" max="5125" width="16.42578125" customWidth="1"/>
    <col min="5126" max="5126" width="2.42578125" customWidth="1"/>
    <col min="5127" max="5127" width="9.42578125" bestFit="1" customWidth="1"/>
    <col min="5128" max="5128" width="12.85546875" customWidth="1"/>
    <col min="5376" max="5376" width="5.42578125" customWidth="1"/>
    <col min="5377" max="5377" width="23.28515625" customWidth="1"/>
    <col min="5378" max="5378" width="10" customWidth="1"/>
    <col min="5379" max="5379" width="16" customWidth="1"/>
    <col min="5380" max="5380" width="13.7109375" customWidth="1"/>
    <col min="5381" max="5381" width="16.42578125" customWidth="1"/>
    <col min="5382" max="5382" width="2.42578125" customWidth="1"/>
    <col min="5383" max="5383" width="9.42578125" bestFit="1" customWidth="1"/>
    <col min="5384" max="5384" width="12.85546875" customWidth="1"/>
    <col min="5632" max="5632" width="5.42578125" customWidth="1"/>
    <col min="5633" max="5633" width="23.28515625" customWidth="1"/>
    <col min="5634" max="5634" width="10" customWidth="1"/>
    <col min="5635" max="5635" width="16" customWidth="1"/>
    <col min="5636" max="5636" width="13.7109375" customWidth="1"/>
    <col min="5637" max="5637" width="16.42578125" customWidth="1"/>
    <col min="5638" max="5638" width="2.42578125" customWidth="1"/>
    <col min="5639" max="5639" width="9.42578125" bestFit="1" customWidth="1"/>
    <col min="5640" max="5640" width="12.85546875" customWidth="1"/>
    <col min="5888" max="5888" width="5.42578125" customWidth="1"/>
    <col min="5889" max="5889" width="23.28515625" customWidth="1"/>
    <col min="5890" max="5890" width="10" customWidth="1"/>
    <col min="5891" max="5891" width="16" customWidth="1"/>
    <col min="5892" max="5892" width="13.7109375" customWidth="1"/>
    <col min="5893" max="5893" width="16.42578125" customWidth="1"/>
    <col min="5894" max="5894" width="2.42578125" customWidth="1"/>
    <col min="5895" max="5895" width="9.42578125" bestFit="1" customWidth="1"/>
    <col min="5896" max="5896" width="12.85546875" customWidth="1"/>
    <col min="6144" max="6144" width="5.42578125" customWidth="1"/>
    <col min="6145" max="6145" width="23.28515625" customWidth="1"/>
    <col min="6146" max="6146" width="10" customWidth="1"/>
    <col min="6147" max="6147" width="16" customWidth="1"/>
    <col min="6148" max="6148" width="13.7109375" customWidth="1"/>
    <col min="6149" max="6149" width="16.42578125" customWidth="1"/>
    <col min="6150" max="6150" width="2.42578125" customWidth="1"/>
    <col min="6151" max="6151" width="9.42578125" bestFit="1" customWidth="1"/>
    <col min="6152" max="6152" width="12.85546875" customWidth="1"/>
    <col min="6400" max="6400" width="5.42578125" customWidth="1"/>
    <col min="6401" max="6401" width="23.28515625" customWidth="1"/>
    <col min="6402" max="6402" width="10" customWidth="1"/>
    <col min="6403" max="6403" width="16" customWidth="1"/>
    <col min="6404" max="6404" width="13.7109375" customWidth="1"/>
    <col min="6405" max="6405" width="16.42578125" customWidth="1"/>
    <col min="6406" max="6406" width="2.42578125" customWidth="1"/>
    <col min="6407" max="6407" width="9.42578125" bestFit="1" customWidth="1"/>
    <col min="6408" max="6408" width="12.85546875" customWidth="1"/>
    <col min="6656" max="6656" width="5.42578125" customWidth="1"/>
    <col min="6657" max="6657" width="23.28515625" customWidth="1"/>
    <col min="6658" max="6658" width="10" customWidth="1"/>
    <col min="6659" max="6659" width="16" customWidth="1"/>
    <col min="6660" max="6660" width="13.7109375" customWidth="1"/>
    <col min="6661" max="6661" width="16.42578125" customWidth="1"/>
    <col min="6662" max="6662" width="2.42578125" customWidth="1"/>
    <col min="6663" max="6663" width="9.42578125" bestFit="1" customWidth="1"/>
    <col min="6664" max="6664" width="12.85546875" customWidth="1"/>
    <col min="6912" max="6912" width="5.42578125" customWidth="1"/>
    <col min="6913" max="6913" width="23.28515625" customWidth="1"/>
    <col min="6914" max="6914" width="10" customWidth="1"/>
    <col min="6915" max="6915" width="16" customWidth="1"/>
    <col min="6916" max="6916" width="13.7109375" customWidth="1"/>
    <col min="6917" max="6917" width="16.42578125" customWidth="1"/>
    <col min="6918" max="6918" width="2.42578125" customWidth="1"/>
    <col min="6919" max="6919" width="9.42578125" bestFit="1" customWidth="1"/>
    <col min="6920" max="6920" width="12.85546875" customWidth="1"/>
    <col min="7168" max="7168" width="5.42578125" customWidth="1"/>
    <col min="7169" max="7169" width="23.28515625" customWidth="1"/>
    <col min="7170" max="7170" width="10" customWidth="1"/>
    <col min="7171" max="7171" width="16" customWidth="1"/>
    <col min="7172" max="7172" width="13.7109375" customWidth="1"/>
    <col min="7173" max="7173" width="16.42578125" customWidth="1"/>
    <col min="7174" max="7174" width="2.42578125" customWidth="1"/>
    <col min="7175" max="7175" width="9.42578125" bestFit="1" customWidth="1"/>
    <col min="7176" max="7176" width="12.85546875" customWidth="1"/>
    <col min="7424" max="7424" width="5.42578125" customWidth="1"/>
    <col min="7425" max="7425" width="23.28515625" customWidth="1"/>
    <col min="7426" max="7426" width="10" customWidth="1"/>
    <col min="7427" max="7427" width="16" customWidth="1"/>
    <col min="7428" max="7428" width="13.7109375" customWidth="1"/>
    <col min="7429" max="7429" width="16.42578125" customWidth="1"/>
    <col min="7430" max="7430" width="2.42578125" customWidth="1"/>
    <col min="7431" max="7431" width="9.42578125" bestFit="1" customWidth="1"/>
    <col min="7432" max="7432" width="12.85546875" customWidth="1"/>
    <col min="7680" max="7680" width="5.42578125" customWidth="1"/>
    <col min="7681" max="7681" width="23.28515625" customWidth="1"/>
    <col min="7682" max="7682" width="10" customWidth="1"/>
    <col min="7683" max="7683" width="16" customWidth="1"/>
    <col min="7684" max="7684" width="13.7109375" customWidth="1"/>
    <col min="7685" max="7685" width="16.42578125" customWidth="1"/>
    <col min="7686" max="7686" width="2.42578125" customWidth="1"/>
    <col min="7687" max="7687" width="9.42578125" bestFit="1" customWidth="1"/>
    <col min="7688" max="7688" width="12.85546875" customWidth="1"/>
    <col min="7936" max="7936" width="5.42578125" customWidth="1"/>
    <col min="7937" max="7937" width="23.28515625" customWidth="1"/>
    <col min="7938" max="7938" width="10" customWidth="1"/>
    <col min="7939" max="7939" width="16" customWidth="1"/>
    <col min="7940" max="7940" width="13.7109375" customWidth="1"/>
    <col min="7941" max="7941" width="16.42578125" customWidth="1"/>
    <col min="7942" max="7942" width="2.42578125" customWidth="1"/>
    <col min="7943" max="7943" width="9.42578125" bestFit="1" customWidth="1"/>
    <col min="7944" max="7944" width="12.85546875" customWidth="1"/>
    <col min="8192" max="8192" width="5.42578125" customWidth="1"/>
    <col min="8193" max="8193" width="23.28515625" customWidth="1"/>
    <col min="8194" max="8194" width="10" customWidth="1"/>
    <col min="8195" max="8195" width="16" customWidth="1"/>
    <col min="8196" max="8196" width="13.7109375" customWidth="1"/>
    <col min="8197" max="8197" width="16.42578125" customWidth="1"/>
    <col min="8198" max="8198" width="2.42578125" customWidth="1"/>
    <col min="8199" max="8199" width="9.42578125" bestFit="1" customWidth="1"/>
    <col min="8200" max="8200" width="12.85546875" customWidth="1"/>
    <col min="8448" max="8448" width="5.42578125" customWidth="1"/>
    <col min="8449" max="8449" width="23.28515625" customWidth="1"/>
    <col min="8450" max="8450" width="10" customWidth="1"/>
    <col min="8451" max="8451" width="16" customWidth="1"/>
    <col min="8452" max="8452" width="13.7109375" customWidth="1"/>
    <col min="8453" max="8453" width="16.42578125" customWidth="1"/>
    <col min="8454" max="8454" width="2.42578125" customWidth="1"/>
    <col min="8455" max="8455" width="9.42578125" bestFit="1" customWidth="1"/>
    <col min="8456" max="8456" width="12.85546875" customWidth="1"/>
    <col min="8704" max="8704" width="5.42578125" customWidth="1"/>
    <col min="8705" max="8705" width="23.28515625" customWidth="1"/>
    <col min="8706" max="8706" width="10" customWidth="1"/>
    <col min="8707" max="8707" width="16" customWidth="1"/>
    <col min="8708" max="8708" width="13.7109375" customWidth="1"/>
    <col min="8709" max="8709" width="16.42578125" customWidth="1"/>
    <col min="8710" max="8710" width="2.42578125" customWidth="1"/>
    <col min="8711" max="8711" width="9.42578125" bestFit="1" customWidth="1"/>
    <col min="8712" max="8712" width="12.85546875" customWidth="1"/>
    <col min="8960" max="8960" width="5.42578125" customWidth="1"/>
    <col min="8961" max="8961" width="23.28515625" customWidth="1"/>
    <col min="8962" max="8962" width="10" customWidth="1"/>
    <col min="8963" max="8963" width="16" customWidth="1"/>
    <col min="8964" max="8964" width="13.7109375" customWidth="1"/>
    <col min="8965" max="8965" width="16.42578125" customWidth="1"/>
    <col min="8966" max="8966" width="2.42578125" customWidth="1"/>
    <col min="8967" max="8967" width="9.42578125" bestFit="1" customWidth="1"/>
    <col min="8968" max="8968" width="12.85546875" customWidth="1"/>
    <col min="9216" max="9216" width="5.42578125" customWidth="1"/>
    <col min="9217" max="9217" width="23.28515625" customWidth="1"/>
    <col min="9218" max="9218" width="10" customWidth="1"/>
    <col min="9219" max="9219" width="16" customWidth="1"/>
    <col min="9220" max="9220" width="13.7109375" customWidth="1"/>
    <col min="9221" max="9221" width="16.42578125" customWidth="1"/>
    <col min="9222" max="9222" width="2.42578125" customWidth="1"/>
    <col min="9223" max="9223" width="9.42578125" bestFit="1" customWidth="1"/>
    <col min="9224" max="9224" width="12.85546875" customWidth="1"/>
    <col min="9472" max="9472" width="5.42578125" customWidth="1"/>
    <col min="9473" max="9473" width="23.28515625" customWidth="1"/>
    <col min="9474" max="9474" width="10" customWidth="1"/>
    <col min="9475" max="9475" width="16" customWidth="1"/>
    <col min="9476" max="9476" width="13.7109375" customWidth="1"/>
    <col min="9477" max="9477" width="16.42578125" customWidth="1"/>
    <col min="9478" max="9478" width="2.42578125" customWidth="1"/>
    <col min="9479" max="9479" width="9.42578125" bestFit="1" customWidth="1"/>
    <col min="9480" max="9480" width="12.85546875" customWidth="1"/>
    <col min="9728" max="9728" width="5.42578125" customWidth="1"/>
    <col min="9729" max="9729" width="23.28515625" customWidth="1"/>
    <col min="9730" max="9730" width="10" customWidth="1"/>
    <col min="9731" max="9731" width="16" customWidth="1"/>
    <col min="9732" max="9732" width="13.7109375" customWidth="1"/>
    <col min="9733" max="9733" width="16.42578125" customWidth="1"/>
    <col min="9734" max="9734" width="2.42578125" customWidth="1"/>
    <col min="9735" max="9735" width="9.42578125" bestFit="1" customWidth="1"/>
    <col min="9736" max="9736" width="12.85546875" customWidth="1"/>
    <col min="9984" max="9984" width="5.42578125" customWidth="1"/>
    <col min="9985" max="9985" width="23.28515625" customWidth="1"/>
    <col min="9986" max="9986" width="10" customWidth="1"/>
    <col min="9987" max="9987" width="16" customWidth="1"/>
    <col min="9988" max="9988" width="13.7109375" customWidth="1"/>
    <col min="9989" max="9989" width="16.42578125" customWidth="1"/>
    <col min="9990" max="9990" width="2.42578125" customWidth="1"/>
    <col min="9991" max="9991" width="9.42578125" bestFit="1" customWidth="1"/>
    <col min="9992" max="9992" width="12.85546875" customWidth="1"/>
    <col min="10240" max="10240" width="5.42578125" customWidth="1"/>
    <col min="10241" max="10241" width="23.28515625" customWidth="1"/>
    <col min="10242" max="10242" width="10" customWidth="1"/>
    <col min="10243" max="10243" width="16" customWidth="1"/>
    <col min="10244" max="10244" width="13.7109375" customWidth="1"/>
    <col min="10245" max="10245" width="16.42578125" customWidth="1"/>
    <col min="10246" max="10246" width="2.42578125" customWidth="1"/>
    <col min="10247" max="10247" width="9.42578125" bestFit="1" customWidth="1"/>
    <col min="10248" max="10248" width="12.85546875" customWidth="1"/>
    <col min="10496" max="10496" width="5.42578125" customWidth="1"/>
    <col min="10497" max="10497" width="23.28515625" customWidth="1"/>
    <col min="10498" max="10498" width="10" customWidth="1"/>
    <col min="10499" max="10499" width="16" customWidth="1"/>
    <col min="10500" max="10500" width="13.7109375" customWidth="1"/>
    <col min="10501" max="10501" width="16.42578125" customWidth="1"/>
    <col min="10502" max="10502" width="2.42578125" customWidth="1"/>
    <col min="10503" max="10503" width="9.42578125" bestFit="1" customWidth="1"/>
    <col min="10504" max="10504" width="12.85546875" customWidth="1"/>
    <col min="10752" max="10752" width="5.42578125" customWidth="1"/>
    <col min="10753" max="10753" width="23.28515625" customWidth="1"/>
    <col min="10754" max="10754" width="10" customWidth="1"/>
    <col min="10755" max="10755" width="16" customWidth="1"/>
    <col min="10756" max="10756" width="13.7109375" customWidth="1"/>
    <col min="10757" max="10757" width="16.42578125" customWidth="1"/>
    <col min="10758" max="10758" width="2.42578125" customWidth="1"/>
    <col min="10759" max="10759" width="9.42578125" bestFit="1" customWidth="1"/>
    <col min="10760" max="10760" width="12.85546875" customWidth="1"/>
    <col min="11008" max="11008" width="5.42578125" customWidth="1"/>
    <col min="11009" max="11009" width="23.28515625" customWidth="1"/>
    <col min="11010" max="11010" width="10" customWidth="1"/>
    <col min="11011" max="11011" width="16" customWidth="1"/>
    <col min="11012" max="11012" width="13.7109375" customWidth="1"/>
    <col min="11013" max="11013" width="16.42578125" customWidth="1"/>
    <col min="11014" max="11014" width="2.42578125" customWidth="1"/>
    <col min="11015" max="11015" width="9.42578125" bestFit="1" customWidth="1"/>
    <col min="11016" max="11016" width="12.85546875" customWidth="1"/>
    <col min="11264" max="11264" width="5.42578125" customWidth="1"/>
    <col min="11265" max="11265" width="23.28515625" customWidth="1"/>
    <col min="11266" max="11266" width="10" customWidth="1"/>
    <col min="11267" max="11267" width="16" customWidth="1"/>
    <col min="11268" max="11268" width="13.7109375" customWidth="1"/>
    <col min="11269" max="11269" width="16.42578125" customWidth="1"/>
    <col min="11270" max="11270" width="2.42578125" customWidth="1"/>
    <col min="11271" max="11271" width="9.42578125" bestFit="1" customWidth="1"/>
    <col min="11272" max="11272" width="12.85546875" customWidth="1"/>
    <col min="11520" max="11520" width="5.42578125" customWidth="1"/>
    <col min="11521" max="11521" width="23.28515625" customWidth="1"/>
    <col min="11522" max="11522" width="10" customWidth="1"/>
    <col min="11523" max="11523" width="16" customWidth="1"/>
    <col min="11524" max="11524" width="13.7109375" customWidth="1"/>
    <col min="11525" max="11525" width="16.42578125" customWidth="1"/>
    <col min="11526" max="11526" width="2.42578125" customWidth="1"/>
    <col min="11527" max="11527" width="9.42578125" bestFit="1" customWidth="1"/>
    <col min="11528" max="11528" width="12.85546875" customWidth="1"/>
    <col min="11776" max="11776" width="5.42578125" customWidth="1"/>
    <col min="11777" max="11777" width="23.28515625" customWidth="1"/>
    <col min="11778" max="11778" width="10" customWidth="1"/>
    <col min="11779" max="11779" width="16" customWidth="1"/>
    <col min="11780" max="11780" width="13.7109375" customWidth="1"/>
    <col min="11781" max="11781" width="16.42578125" customWidth="1"/>
    <col min="11782" max="11782" width="2.42578125" customWidth="1"/>
    <col min="11783" max="11783" width="9.42578125" bestFit="1" customWidth="1"/>
    <col min="11784" max="11784" width="12.85546875" customWidth="1"/>
    <col min="12032" max="12032" width="5.42578125" customWidth="1"/>
    <col min="12033" max="12033" width="23.28515625" customWidth="1"/>
    <col min="12034" max="12034" width="10" customWidth="1"/>
    <col min="12035" max="12035" width="16" customWidth="1"/>
    <col min="12036" max="12036" width="13.7109375" customWidth="1"/>
    <col min="12037" max="12037" width="16.42578125" customWidth="1"/>
    <col min="12038" max="12038" width="2.42578125" customWidth="1"/>
    <col min="12039" max="12039" width="9.42578125" bestFit="1" customWidth="1"/>
    <col min="12040" max="12040" width="12.85546875" customWidth="1"/>
    <col min="12288" max="12288" width="5.42578125" customWidth="1"/>
    <col min="12289" max="12289" width="23.28515625" customWidth="1"/>
    <col min="12290" max="12290" width="10" customWidth="1"/>
    <col min="12291" max="12291" width="16" customWidth="1"/>
    <col min="12292" max="12292" width="13.7109375" customWidth="1"/>
    <col min="12293" max="12293" width="16.42578125" customWidth="1"/>
    <col min="12294" max="12294" width="2.42578125" customWidth="1"/>
    <col min="12295" max="12295" width="9.42578125" bestFit="1" customWidth="1"/>
    <col min="12296" max="12296" width="12.85546875" customWidth="1"/>
    <col min="12544" max="12544" width="5.42578125" customWidth="1"/>
    <col min="12545" max="12545" width="23.28515625" customWidth="1"/>
    <col min="12546" max="12546" width="10" customWidth="1"/>
    <col min="12547" max="12547" width="16" customWidth="1"/>
    <col min="12548" max="12548" width="13.7109375" customWidth="1"/>
    <col min="12549" max="12549" width="16.42578125" customWidth="1"/>
    <col min="12550" max="12550" width="2.42578125" customWidth="1"/>
    <col min="12551" max="12551" width="9.42578125" bestFit="1" customWidth="1"/>
    <col min="12552" max="12552" width="12.85546875" customWidth="1"/>
    <col min="12800" max="12800" width="5.42578125" customWidth="1"/>
    <col min="12801" max="12801" width="23.28515625" customWidth="1"/>
    <col min="12802" max="12802" width="10" customWidth="1"/>
    <col min="12803" max="12803" width="16" customWidth="1"/>
    <col min="12804" max="12804" width="13.7109375" customWidth="1"/>
    <col min="12805" max="12805" width="16.42578125" customWidth="1"/>
    <col min="12806" max="12806" width="2.42578125" customWidth="1"/>
    <col min="12807" max="12807" width="9.42578125" bestFit="1" customWidth="1"/>
    <col min="12808" max="12808" width="12.85546875" customWidth="1"/>
    <col min="13056" max="13056" width="5.42578125" customWidth="1"/>
    <col min="13057" max="13057" width="23.28515625" customWidth="1"/>
    <col min="13058" max="13058" width="10" customWidth="1"/>
    <col min="13059" max="13059" width="16" customWidth="1"/>
    <col min="13060" max="13060" width="13.7109375" customWidth="1"/>
    <col min="13061" max="13061" width="16.42578125" customWidth="1"/>
    <col min="13062" max="13062" width="2.42578125" customWidth="1"/>
    <col min="13063" max="13063" width="9.42578125" bestFit="1" customWidth="1"/>
    <col min="13064" max="13064" width="12.85546875" customWidth="1"/>
    <col min="13312" max="13312" width="5.42578125" customWidth="1"/>
    <col min="13313" max="13313" width="23.28515625" customWidth="1"/>
    <col min="13314" max="13314" width="10" customWidth="1"/>
    <col min="13315" max="13315" width="16" customWidth="1"/>
    <col min="13316" max="13316" width="13.7109375" customWidth="1"/>
    <col min="13317" max="13317" width="16.42578125" customWidth="1"/>
    <col min="13318" max="13318" width="2.42578125" customWidth="1"/>
    <col min="13319" max="13319" width="9.42578125" bestFit="1" customWidth="1"/>
    <col min="13320" max="13320" width="12.85546875" customWidth="1"/>
    <col min="13568" max="13568" width="5.42578125" customWidth="1"/>
    <col min="13569" max="13569" width="23.28515625" customWidth="1"/>
    <col min="13570" max="13570" width="10" customWidth="1"/>
    <col min="13571" max="13571" width="16" customWidth="1"/>
    <col min="13572" max="13572" width="13.7109375" customWidth="1"/>
    <col min="13573" max="13573" width="16.42578125" customWidth="1"/>
    <col min="13574" max="13574" width="2.42578125" customWidth="1"/>
    <col min="13575" max="13575" width="9.42578125" bestFit="1" customWidth="1"/>
    <col min="13576" max="13576" width="12.85546875" customWidth="1"/>
    <col min="13824" max="13824" width="5.42578125" customWidth="1"/>
    <col min="13825" max="13825" width="23.28515625" customWidth="1"/>
    <col min="13826" max="13826" width="10" customWidth="1"/>
    <col min="13827" max="13827" width="16" customWidth="1"/>
    <col min="13828" max="13828" width="13.7109375" customWidth="1"/>
    <col min="13829" max="13829" width="16.42578125" customWidth="1"/>
    <col min="13830" max="13830" width="2.42578125" customWidth="1"/>
    <col min="13831" max="13831" width="9.42578125" bestFit="1" customWidth="1"/>
    <col min="13832" max="13832" width="12.85546875" customWidth="1"/>
    <col min="14080" max="14080" width="5.42578125" customWidth="1"/>
    <col min="14081" max="14081" width="23.28515625" customWidth="1"/>
    <col min="14082" max="14082" width="10" customWidth="1"/>
    <col min="14083" max="14083" width="16" customWidth="1"/>
    <col min="14084" max="14084" width="13.7109375" customWidth="1"/>
    <col min="14085" max="14085" width="16.42578125" customWidth="1"/>
    <col min="14086" max="14086" width="2.42578125" customWidth="1"/>
    <col min="14087" max="14087" width="9.42578125" bestFit="1" customWidth="1"/>
    <col min="14088" max="14088" width="12.85546875" customWidth="1"/>
    <col min="14336" max="14336" width="5.42578125" customWidth="1"/>
    <col min="14337" max="14337" width="23.28515625" customWidth="1"/>
    <col min="14338" max="14338" width="10" customWidth="1"/>
    <col min="14339" max="14339" width="16" customWidth="1"/>
    <col min="14340" max="14340" width="13.7109375" customWidth="1"/>
    <col min="14341" max="14341" width="16.42578125" customWidth="1"/>
    <col min="14342" max="14342" width="2.42578125" customWidth="1"/>
    <col min="14343" max="14343" width="9.42578125" bestFit="1" customWidth="1"/>
    <col min="14344" max="14344" width="12.85546875" customWidth="1"/>
    <col min="14592" max="14592" width="5.42578125" customWidth="1"/>
    <col min="14593" max="14593" width="23.28515625" customWidth="1"/>
    <col min="14594" max="14594" width="10" customWidth="1"/>
    <col min="14595" max="14595" width="16" customWidth="1"/>
    <col min="14596" max="14596" width="13.7109375" customWidth="1"/>
    <col min="14597" max="14597" width="16.42578125" customWidth="1"/>
    <col min="14598" max="14598" width="2.42578125" customWidth="1"/>
    <col min="14599" max="14599" width="9.42578125" bestFit="1" customWidth="1"/>
    <col min="14600" max="14600" width="12.85546875" customWidth="1"/>
    <col min="14848" max="14848" width="5.42578125" customWidth="1"/>
    <col min="14849" max="14849" width="23.28515625" customWidth="1"/>
    <col min="14850" max="14850" width="10" customWidth="1"/>
    <col min="14851" max="14851" width="16" customWidth="1"/>
    <col min="14852" max="14852" width="13.7109375" customWidth="1"/>
    <col min="14853" max="14853" width="16.42578125" customWidth="1"/>
    <col min="14854" max="14854" width="2.42578125" customWidth="1"/>
    <col min="14855" max="14855" width="9.42578125" bestFit="1" customWidth="1"/>
    <col min="14856" max="14856" width="12.85546875" customWidth="1"/>
    <col min="15104" max="15104" width="5.42578125" customWidth="1"/>
    <col min="15105" max="15105" width="23.28515625" customWidth="1"/>
    <col min="15106" max="15106" width="10" customWidth="1"/>
    <col min="15107" max="15107" width="16" customWidth="1"/>
    <col min="15108" max="15108" width="13.7109375" customWidth="1"/>
    <col min="15109" max="15109" width="16.42578125" customWidth="1"/>
    <col min="15110" max="15110" width="2.42578125" customWidth="1"/>
    <col min="15111" max="15111" width="9.42578125" bestFit="1" customWidth="1"/>
    <col min="15112" max="15112" width="12.85546875" customWidth="1"/>
    <col min="15360" max="15360" width="5.42578125" customWidth="1"/>
    <col min="15361" max="15361" width="23.28515625" customWidth="1"/>
    <col min="15362" max="15362" width="10" customWidth="1"/>
    <col min="15363" max="15363" width="16" customWidth="1"/>
    <col min="15364" max="15364" width="13.7109375" customWidth="1"/>
    <col min="15365" max="15365" width="16.42578125" customWidth="1"/>
    <col min="15366" max="15366" width="2.42578125" customWidth="1"/>
    <col min="15367" max="15367" width="9.42578125" bestFit="1" customWidth="1"/>
    <col min="15368" max="15368" width="12.85546875" customWidth="1"/>
    <col min="15616" max="15616" width="5.42578125" customWidth="1"/>
    <col min="15617" max="15617" width="23.28515625" customWidth="1"/>
    <col min="15618" max="15618" width="10" customWidth="1"/>
    <col min="15619" max="15619" width="16" customWidth="1"/>
    <col min="15620" max="15620" width="13.7109375" customWidth="1"/>
    <col min="15621" max="15621" width="16.42578125" customWidth="1"/>
    <col min="15622" max="15622" width="2.42578125" customWidth="1"/>
    <col min="15623" max="15623" width="9.42578125" bestFit="1" customWidth="1"/>
    <col min="15624" max="15624" width="12.85546875" customWidth="1"/>
    <col min="15872" max="15872" width="5.42578125" customWidth="1"/>
    <col min="15873" max="15873" width="23.28515625" customWidth="1"/>
    <col min="15874" max="15874" width="10" customWidth="1"/>
    <col min="15875" max="15875" width="16" customWidth="1"/>
    <col min="15876" max="15876" width="13.7109375" customWidth="1"/>
    <col min="15877" max="15877" width="16.42578125" customWidth="1"/>
    <col min="15878" max="15878" width="2.42578125" customWidth="1"/>
    <col min="15879" max="15879" width="9.42578125" bestFit="1" customWidth="1"/>
    <col min="15880" max="15880" width="12.85546875" customWidth="1"/>
    <col min="16128" max="16128" width="5.42578125" customWidth="1"/>
    <col min="16129" max="16129" width="23.28515625" customWidth="1"/>
    <col min="16130" max="16130" width="10" customWidth="1"/>
    <col min="16131" max="16131" width="16" customWidth="1"/>
    <col min="16132" max="16132" width="13.7109375" customWidth="1"/>
    <col min="16133" max="16133" width="16.42578125" customWidth="1"/>
    <col min="16134" max="16134" width="2.42578125" customWidth="1"/>
    <col min="16135" max="16135" width="9.42578125" bestFit="1" customWidth="1"/>
    <col min="16136" max="16136" width="12.85546875" customWidth="1"/>
  </cols>
  <sheetData>
    <row r="1" spans="2:7">
      <c r="B1" s="40"/>
      <c r="C1" s="40"/>
      <c r="D1" s="40"/>
      <c r="E1" s="40"/>
      <c r="F1" s="141" t="s">
        <v>111</v>
      </c>
    </row>
    <row r="2" spans="2:7">
      <c r="B2" s="40"/>
      <c r="C2" s="40"/>
      <c r="D2" s="40"/>
      <c r="E2" s="40" t="s">
        <v>112</v>
      </c>
      <c r="F2" s="40"/>
    </row>
    <row r="3" spans="2:7">
      <c r="B3" s="40"/>
      <c r="C3" s="40"/>
      <c r="D3" s="40"/>
      <c r="E3" s="595" t="s">
        <v>113</v>
      </c>
      <c r="F3" s="568"/>
    </row>
    <row r="4" spans="2:7">
      <c r="B4" s="40"/>
      <c r="C4" s="40"/>
      <c r="D4" s="40"/>
      <c r="E4" s="40"/>
      <c r="F4" s="40" t="s">
        <v>114</v>
      </c>
      <c r="G4" s="109"/>
    </row>
    <row r="5" spans="2:7">
      <c r="B5" s="40"/>
      <c r="C5" s="40"/>
      <c r="D5" s="40"/>
      <c r="E5" s="40"/>
      <c r="F5" s="40"/>
      <c r="G5" s="109"/>
    </row>
    <row r="6" spans="2:7">
      <c r="B6" s="40"/>
      <c r="C6" s="40"/>
      <c r="D6" s="40"/>
      <c r="E6" s="40"/>
      <c r="F6" s="40"/>
    </row>
    <row r="7" spans="2:7">
      <c r="B7" s="40"/>
      <c r="C7" s="40"/>
      <c r="D7" s="40"/>
      <c r="E7" s="40"/>
      <c r="F7" s="40"/>
    </row>
    <row r="8" spans="2:7">
      <c r="B8" s="591" t="s">
        <v>52</v>
      </c>
      <c r="C8" s="591"/>
      <c r="D8" s="591"/>
      <c r="E8" s="591"/>
      <c r="F8" s="40"/>
    </row>
    <row r="9" spans="2:7">
      <c r="B9" s="591" t="s">
        <v>115</v>
      </c>
      <c r="C9" s="591"/>
      <c r="D9" s="591"/>
      <c r="E9" s="591"/>
      <c r="F9" s="40"/>
    </row>
    <row r="10" spans="2:7" ht="15.75" thickBot="1">
      <c r="B10" s="40"/>
      <c r="C10" s="40"/>
      <c r="D10" s="40"/>
      <c r="E10" s="40"/>
      <c r="F10" s="112" t="s">
        <v>13</v>
      </c>
    </row>
    <row r="11" spans="2:7">
      <c r="B11" s="110" t="s">
        <v>14</v>
      </c>
      <c r="C11" s="40"/>
      <c r="D11" s="40"/>
      <c r="E11" s="40"/>
      <c r="F11" s="13">
        <v>2023</v>
      </c>
    </row>
    <row r="12" spans="2:7" ht="15.75" thickBot="1">
      <c r="B12" s="110" t="s">
        <v>33</v>
      </c>
      <c r="C12" s="40"/>
      <c r="D12" s="40"/>
      <c r="E12" s="40"/>
      <c r="F12" s="14" t="s">
        <v>506</v>
      </c>
    </row>
    <row r="13" spans="2:7" ht="15.75" thickBot="1">
      <c r="B13" s="110" t="s">
        <v>17</v>
      </c>
      <c r="C13" s="40"/>
      <c r="D13" s="40"/>
      <c r="E13" s="40"/>
      <c r="F13" s="47">
        <v>2</v>
      </c>
    </row>
    <row r="14" spans="2:7" ht="15.75" thickBot="1">
      <c r="B14" s="110" t="s">
        <v>19</v>
      </c>
      <c r="C14" s="40"/>
      <c r="D14" s="40"/>
      <c r="E14" s="40"/>
      <c r="F14" s="47">
        <v>261</v>
      </c>
    </row>
    <row r="15" spans="2:7" ht="15.75" thickBot="1">
      <c r="B15" s="110" t="s">
        <v>18</v>
      </c>
      <c r="C15" s="40"/>
      <c r="D15" s="40"/>
      <c r="E15" s="40"/>
      <c r="F15" s="47">
        <v>7357</v>
      </c>
    </row>
    <row r="16" spans="2:7" ht="15.75" thickBot="1">
      <c r="B16" s="110" t="s">
        <v>20</v>
      </c>
      <c r="C16" s="40"/>
      <c r="D16" s="40"/>
      <c r="E16" s="40"/>
      <c r="F16" s="48" t="s">
        <v>21</v>
      </c>
    </row>
    <row r="17" spans="2:9" ht="15.75" thickBot="1">
      <c r="B17" s="110" t="s">
        <v>22</v>
      </c>
      <c r="C17" s="40"/>
      <c r="D17" s="40"/>
      <c r="E17" s="40"/>
      <c r="F17" s="72" t="s">
        <v>74</v>
      </c>
    </row>
    <row r="18" spans="2:9" ht="15.75" thickBot="1">
      <c r="B18" s="110" t="s">
        <v>96</v>
      </c>
      <c r="C18" s="40"/>
      <c r="D18" s="40"/>
      <c r="E18" s="40"/>
      <c r="F18" s="113">
        <v>151</v>
      </c>
    </row>
    <row r="19" spans="2:9" ht="15.75" thickBot="1">
      <c r="B19" s="40"/>
      <c r="C19" s="40"/>
      <c r="D19" s="40"/>
      <c r="E19" s="40"/>
      <c r="F19" s="40"/>
    </row>
    <row r="20" spans="2:9">
      <c r="B20" s="142" t="s">
        <v>116</v>
      </c>
      <c r="C20" s="142" t="s">
        <v>117</v>
      </c>
      <c r="D20" s="142" t="s">
        <v>118</v>
      </c>
      <c r="E20" s="142" t="s">
        <v>119</v>
      </c>
      <c r="F20" s="142" t="s">
        <v>41</v>
      </c>
    </row>
    <row r="21" spans="2:9">
      <c r="B21" s="143" t="s">
        <v>120</v>
      </c>
      <c r="C21" s="143" t="s">
        <v>121</v>
      </c>
      <c r="D21" s="143" t="s">
        <v>122</v>
      </c>
      <c r="E21" s="143" t="s">
        <v>123</v>
      </c>
      <c r="F21" s="143" t="s">
        <v>124</v>
      </c>
    </row>
    <row r="22" spans="2:9">
      <c r="B22" s="143" t="s">
        <v>125</v>
      </c>
      <c r="C22" s="144" t="s">
        <v>126</v>
      </c>
      <c r="D22" s="143" t="s">
        <v>127</v>
      </c>
      <c r="E22" s="144" t="s">
        <v>128</v>
      </c>
      <c r="F22" s="143"/>
    </row>
    <row r="23" spans="2:9">
      <c r="B23" s="143" t="s">
        <v>129</v>
      </c>
      <c r="C23" s="144"/>
      <c r="D23" s="143" t="s">
        <v>130</v>
      </c>
      <c r="E23" s="144"/>
      <c r="F23" s="143"/>
    </row>
    <row r="24" spans="2:9">
      <c r="B24" s="143" t="s">
        <v>131</v>
      </c>
      <c r="C24" s="144"/>
      <c r="D24" s="143" t="s">
        <v>132</v>
      </c>
      <c r="E24" s="144"/>
      <c r="F24" s="143" t="s">
        <v>133</v>
      </c>
    </row>
    <row r="25" spans="2:9" ht="15.75" thickBot="1">
      <c r="B25" s="145"/>
      <c r="C25" s="81"/>
      <c r="D25" s="146" t="s">
        <v>134</v>
      </c>
      <c r="E25" s="81"/>
      <c r="F25" s="146"/>
    </row>
    <row r="26" spans="2:9" ht="15.75" thickBot="1">
      <c r="B26" s="118">
        <v>1</v>
      </c>
      <c r="C26" s="118">
        <v>2</v>
      </c>
      <c r="D26" s="118">
        <v>3</v>
      </c>
      <c r="E26" s="118">
        <v>4</v>
      </c>
      <c r="F26" s="118">
        <v>6</v>
      </c>
    </row>
    <row r="27" spans="2:9">
      <c r="B27" s="147" t="s">
        <v>135</v>
      </c>
      <c r="C27" s="148" t="s">
        <v>136</v>
      </c>
      <c r="D27" s="148" t="s">
        <v>85</v>
      </c>
      <c r="E27" s="148" t="s">
        <v>85</v>
      </c>
      <c r="F27" s="149" t="s">
        <v>44</v>
      </c>
    </row>
    <row r="28" spans="2:9">
      <c r="B28" s="124">
        <v>89.6</v>
      </c>
      <c r="C28" s="150">
        <v>90.63</v>
      </c>
      <c r="D28" s="151">
        <f>B28*C28</f>
        <v>8120.4479999999994</v>
      </c>
      <c r="E28" s="152">
        <v>1090</v>
      </c>
      <c r="F28" s="153">
        <v>8851</v>
      </c>
      <c r="G28" s="154"/>
      <c r="H28" s="42"/>
      <c r="I28" s="42"/>
    </row>
    <row r="29" spans="2:9" ht="15.75" thickBot="1">
      <c r="B29" s="596" t="s">
        <v>137</v>
      </c>
      <c r="C29" s="597"/>
      <c r="D29" s="155"/>
      <c r="E29" s="155"/>
      <c r="F29" s="156">
        <v>0</v>
      </c>
      <c r="G29" s="110"/>
      <c r="I29" s="40"/>
    </row>
    <row r="30" spans="2:9">
      <c r="B30" s="40" t="s">
        <v>138</v>
      </c>
      <c r="C30" s="40"/>
      <c r="D30" s="589"/>
      <c r="E30" s="589"/>
      <c r="F30" s="157">
        <v>8851</v>
      </c>
    </row>
    <row r="31" spans="2:9">
      <c r="B31" s="109"/>
      <c r="C31" s="81"/>
      <c r="D31" s="81"/>
      <c r="E31" s="81"/>
      <c r="F31" s="140"/>
      <c r="G31" s="590"/>
    </row>
    <row r="32" spans="2:9">
      <c r="B32" s="45"/>
      <c r="C32" s="81"/>
      <c r="D32" s="81"/>
      <c r="E32" s="81"/>
      <c r="F32" s="138"/>
      <c r="G32" s="590"/>
    </row>
    <row r="33" spans="2:7">
      <c r="B33" s="110"/>
      <c r="C33" s="40"/>
      <c r="D33" s="40"/>
      <c r="E33" s="40"/>
      <c r="F33" s="110"/>
    </row>
    <row r="34" spans="2:7">
      <c r="B34" s="4" t="s">
        <v>410</v>
      </c>
      <c r="C34" s="5"/>
      <c r="D34" s="5"/>
      <c r="E34" s="5"/>
      <c r="F34" s="5"/>
      <c r="G34" s="5"/>
    </row>
    <row r="35" spans="2:7">
      <c r="B35" s="4" t="s">
        <v>6</v>
      </c>
      <c r="C35" s="5"/>
      <c r="D35" s="5"/>
      <c r="E35" s="5"/>
      <c r="F35" s="5"/>
      <c r="G35" s="5"/>
    </row>
    <row r="36" spans="2:7">
      <c r="B36" s="4"/>
      <c r="C36" s="5"/>
      <c r="D36" s="5"/>
      <c r="E36" s="5"/>
      <c r="F36" s="5"/>
      <c r="G36" s="5"/>
    </row>
    <row r="37" spans="2:7">
      <c r="B37" s="4" t="s">
        <v>29</v>
      </c>
      <c r="C37" s="5"/>
      <c r="D37" s="5"/>
      <c r="E37" s="5"/>
      <c r="F37" s="5"/>
      <c r="G37" s="5"/>
    </row>
    <row r="38" spans="2:7">
      <c r="B38" s="4" t="s">
        <v>8</v>
      </c>
      <c r="C38" s="5"/>
      <c r="D38" s="5"/>
      <c r="E38" s="5"/>
      <c r="F38" s="5"/>
      <c r="G38" s="5"/>
    </row>
  </sheetData>
  <mergeCells count="6">
    <mergeCell ref="G31:G32"/>
    <mergeCell ref="E3:F3"/>
    <mergeCell ref="B8:E8"/>
    <mergeCell ref="B9:E9"/>
    <mergeCell ref="B29:C29"/>
    <mergeCell ref="D30:E30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0"/>
  <sheetViews>
    <sheetView topLeftCell="A7" workbookViewId="0">
      <selection activeCell="H29" sqref="H29"/>
    </sheetView>
  </sheetViews>
  <sheetFormatPr defaultRowHeight="15"/>
  <cols>
    <col min="1" max="1" width="23.28515625" customWidth="1"/>
    <col min="2" max="2" width="10" customWidth="1"/>
    <col min="3" max="3" width="14" customWidth="1"/>
    <col min="4" max="4" width="13.140625" customWidth="1"/>
    <col min="5" max="5" width="10" customWidth="1"/>
    <col min="6" max="6" width="16.42578125" customWidth="1"/>
    <col min="7" max="7" width="9.42578125" bestFit="1" customWidth="1"/>
    <col min="8" max="8" width="12.85546875" customWidth="1"/>
    <col min="249" max="249" width="5.42578125" customWidth="1"/>
    <col min="250" max="250" width="23.28515625" customWidth="1"/>
    <col min="251" max="251" width="10" customWidth="1"/>
    <col min="252" max="252" width="16" customWidth="1"/>
    <col min="253" max="253" width="14.42578125" customWidth="1"/>
    <col min="254" max="254" width="10" customWidth="1"/>
    <col min="255" max="255" width="16.42578125" customWidth="1"/>
    <col min="256" max="256" width="2.42578125" customWidth="1"/>
    <col min="257" max="257" width="9.42578125" bestFit="1" customWidth="1"/>
    <col min="258" max="258" width="12.85546875" customWidth="1"/>
    <col min="505" max="505" width="5.42578125" customWidth="1"/>
    <col min="506" max="506" width="23.28515625" customWidth="1"/>
    <col min="507" max="507" width="10" customWidth="1"/>
    <col min="508" max="508" width="16" customWidth="1"/>
    <col min="509" max="509" width="14.42578125" customWidth="1"/>
    <col min="510" max="510" width="10" customWidth="1"/>
    <col min="511" max="511" width="16.42578125" customWidth="1"/>
    <col min="512" max="512" width="2.42578125" customWidth="1"/>
    <col min="513" max="513" width="9.42578125" bestFit="1" customWidth="1"/>
    <col min="514" max="514" width="12.85546875" customWidth="1"/>
    <col min="761" max="761" width="5.42578125" customWidth="1"/>
    <col min="762" max="762" width="23.28515625" customWidth="1"/>
    <col min="763" max="763" width="10" customWidth="1"/>
    <col min="764" max="764" width="16" customWidth="1"/>
    <col min="765" max="765" width="14.42578125" customWidth="1"/>
    <col min="766" max="766" width="10" customWidth="1"/>
    <col min="767" max="767" width="16.42578125" customWidth="1"/>
    <col min="768" max="768" width="2.42578125" customWidth="1"/>
    <col min="769" max="769" width="9.42578125" bestFit="1" customWidth="1"/>
    <col min="770" max="770" width="12.85546875" customWidth="1"/>
    <col min="1017" max="1017" width="5.42578125" customWidth="1"/>
    <col min="1018" max="1018" width="23.28515625" customWidth="1"/>
    <col min="1019" max="1019" width="10" customWidth="1"/>
    <col min="1020" max="1020" width="16" customWidth="1"/>
    <col min="1021" max="1021" width="14.42578125" customWidth="1"/>
    <col min="1022" max="1022" width="10" customWidth="1"/>
    <col min="1023" max="1023" width="16.42578125" customWidth="1"/>
    <col min="1024" max="1024" width="2.42578125" customWidth="1"/>
    <col min="1025" max="1025" width="9.42578125" bestFit="1" customWidth="1"/>
    <col min="1026" max="1026" width="12.85546875" customWidth="1"/>
    <col min="1273" max="1273" width="5.42578125" customWidth="1"/>
    <col min="1274" max="1274" width="23.28515625" customWidth="1"/>
    <col min="1275" max="1275" width="10" customWidth="1"/>
    <col min="1276" max="1276" width="16" customWidth="1"/>
    <col min="1277" max="1277" width="14.42578125" customWidth="1"/>
    <col min="1278" max="1278" width="10" customWidth="1"/>
    <col min="1279" max="1279" width="16.42578125" customWidth="1"/>
    <col min="1280" max="1280" width="2.42578125" customWidth="1"/>
    <col min="1281" max="1281" width="9.42578125" bestFit="1" customWidth="1"/>
    <col min="1282" max="1282" width="12.85546875" customWidth="1"/>
    <col min="1529" max="1529" width="5.42578125" customWidth="1"/>
    <col min="1530" max="1530" width="23.28515625" customWidth="1"/>
    <col min="1531" max="1531" width="10" customWidth="1"/>
    <col min="1532" max="1532" width="16" customWidth="1"/>
    <col min="1533" max="1533" width="14.42578125" customWidth="1"/>
    <col min="1534" max="1534" width="10" customWidth="1"/>
    <col min="1535" max="1535" width="16.42578125" customWidth="1"/>
    <col min="1536" max="1536" width="2.42578125" customWidth="1"/>
    <col min="1537" max="1537" width="9.42578125" bestFit="1" customWidth="1"/>
    <col min="1538" max="1538" width="12.85546875" customWidth="1"/>
    <col min="1785" max="1785" width="5.42578125" customWidth="1"/>
    <col min="1786" max="1786" width="23.28515625" customWidth="1"/>
    <col min="1787" max="1787" width="10" customWidth="1"/>
    <col min="1788" max="1788" width="16" customWidth="1"/>
    <col min="1789" max="1789" width="14.42578125" customWidth="1"/>
    <col min="1790" max="1790" width="10" customWidth="1"/>
    <col min="1791" max="1791" width="16.42578125" customWidth="1"/>
    <col min="1792" max="1792" width="2.42578125" customWidth="1"/>
    <col min="1793" max="1793" width="9.42578125" bestFit="1" customWidth="1"/>
    <col min="1794" max="1794" width="12.85546875" customWidth="1"/>
    <col min="2041" max="2041" width="5.42578125" customWidth="1"/>
    <col min="2042" max="2042" width="23.28515625" customWidth="1"/>
    <col min="2043" max="2043" width="10" customWidth="1"/>
    <col min="2044" max="2044" width="16" customWidth="1"/>
    <col min="2045" max="2045" width="14.42578125" customWidth="1"/>
    <col min="2046" max="2046" width="10" customWidth="1"/>
    <col min="2047" max="2047" width="16.42578125" customWidth="1"/>
    <col min="2048" max="2048" width="2.42578125" customWidth="1"/>
    <col min="2049" max="2049" width="9.42578125" bestFit="1" customWidth="1"/>
    <col min="2050" max="2050" width="12.85546875" customWidth="1"/>
    <col min="2297" max="2297" width="5.42578125" customWidth="1"/>
    <col min="2298" max="2298" width="23.28515625" customWidth="1"/>
    <col min="2299" max="2299" width="10" customWidth="1"/>
    <col min="2300" max="2300" width="16" customWidth="1"/>
    <col min="2301" max="2301" width="14.42578125" customWidth="1"/>
    <col min="2302" max="2302" width="10" customWidth="1"/>
    <col min="2303" max="2303" width="16.42578125" customWidth="1"/>
    <col min="2304" max="2304" width="2.42578125" customWidth="1"/>
    <col min="2305" max="2305" width="9.42578125" bestFit="1" customWidth="1"/>
    <col min="2306" max="2306" width="12.85546875" customWidth="1"/>
    <col min="2553" max="2553" width="5.42578125" customWidth="1"/>
    <col min="2554" max="2554" width="23.28515625" customWidth="1"/>
    <col min="2555" max="2555" width="10" customWidth="1"/>
    <col min="2556" max="2556" width="16" customWidth="1"/>
    <col min="2557" max="2557" width="14.42578125" customWidth="1"/>
    <col min="2558" max="2558" width="10" customWidth="1"/>
    <col min="2559" max="2559" width="16.42578125" customWidth="1"/>
    <col min="2560" max="2560" width="2.42578125" customWidth="1"/>
    <col min="2561" max="2561" width="9.42578125" bestFit="1" customWidth="1"/>
    <col min="2562" max="2562" width="12.85546875" customWidth="1"/>
    <col min="2809" max="2809" width="5.42578125" customWidth="1"/>
    <col min="2810" max="2810" width="23.28515625" customWidth="1"/>
    <col min="2811" max="2811" width="10" customWidth="1"/>
    <col min="2812" max="2812" width="16" customWidth="1"/>
    <col min="2813" max="2813" width="14.42578125" customWidth="1"/>
    <col min="2814" max="2814" width="10" customWidth="1"/>
    <col min="2815" max="2815" width="16.42578125" customWidth="1"/>
    <col min="2816" max="2816" width="2.42578125" customWidth="1"/>
    <col min="2817" max="2817" width="9.42578125" bestFit="1" customWidth="1"/>
    <col min="2818" max="2818" width="12.85546875" customWidth="1"/>
    <col min="3065" max="3065" width="5.42578125" customWidth="1"/>
    <col min="3066" max="3066" width="23.28515625" customWidth="1"/>
    <col min="3067" max="3067" width="10" customWidth="1"/>
    <col min="3068" max="3068" width="16" customWidth="1"/>
    <col min="3069" max="3069" width="14.42578125" customWidth="1"/>
    <col min="3070" max="3070" width="10" customWidth="1"/>
    <col min="3071" max="3071" width="16.42578125" customWidth="1"/>
    <col min="3072" max="3072" width="2.42578125" customWidth="1"/>
    <col min="3073" max="3073" width="9.42578125" bestFit="1" customWidth="1"/>
    <col min="3074" max="3074" width="12.85546875" customWidth="1"/>
    <col min="3321" max="3321" width="5.42578125" customWidth="1"/>
    <col min="3322" max="3322" width="23.28515625" customWidth="1"/>
    <col min="3323" max="3323" width="10" customWidth="1"/>
    <col min="3324" max="3324" width="16" customWidth="1"/>
    <col min="3325" max="3325" width="14.42578125" customWidth="1"/>
    <col min="3326" max="3326" width="10" customWidth="1"/>
    <col min="3327" max="3327" width="16.42578125" customWidth="1"/>
    <col min="3328" max="3328" width="2.42578125" customWidth="1"/>
    <col min="3329" max="3329" width="9.42578125" bestFit="1" customWidth="1"/>
    <col min="3330" max="3330" width="12.85546875" customWidth="1"/>
    <col min="3577" max="3577" width="5.42578125" customWidth="1"/>
    <col min="3578" max="3578" width="23.28515625" customWidth="1"/>
    <col min="3579" max="3579" width="10" customWidth="1"/>
    <col min="3580" max="3580" width="16" customWidth="1"/>
    <col min="3581" max="3581" width="14.42578125" customWidth="1"/>
    <col min="3582" max="3582" width="10" customWidth="1"/>
    <col min="3583" max="3583" width="16.42578125" customWidth="1"/>
    <col min="3584" max="3584" width="2.42578125" customWidth="1"/>
    <col min="3585" max="3585" width="9.42578125" bestFit="1" customWidth="1"/>
    <col min="3586" max="3586" width="12.85546875" customWidth="1"/>
    <col min="3833" max="3833" width="5.42578125" customWidth="1"/>
    <col min="3834" max="3834" width="23.28515625" customWidth="1"/>
    <col min="3835" max="3835" width="10" customWidth="1"/>
    <col min="3836" max="3836" width="16" customWidth="1"/>
    <col min="3837" max="3837" width="14.42578125" customWidth="1"/>
    <col min="3838" max="3838" width="10" customWidth="1"/>
    <col min="3839" max="3839" width="16.42578125" customWidth="1"/>
    <col min="3840" max="3840" width="2.42578125" customWidth="1"/>
    <col min="3841" max="3841" width="9.42578125" bestFit="1" customWidth="1"/>
    <col min="3842" max="3842" width="12.85546875" customWidth="1"/>
    <col min="4089" max="4089" width="5.42578125" customWidth="1"/>
    <col min="4090" max="4090" width="23.28515625" customWidth="1"/>
    <col min="4091" max="4091" width="10" customWidth="1"/>
    <col min="4092" max="4092" width="16" customWidth="1"/>
    <col min="4093" max="4093" width="14.42578125" customWidth="1"/>
    <col min="4094" max="4094" width="10" customWidth="1"/>
    <col min="4095" max="4095" width="16.42578125" customWidth="1"/>
    <col min="4096" max="4096" width="2.42578125" customWidth="1"/>
    <col min="4097" max="4097" width="9.42578125" bestFit="1" customWidth="1"/>
    <col min="4098" max="4098" width="12.85546875" customWidth="1"/>
    <col min="4345" max="4345" width="5.42578125" customWidth="1"/>
    <col min="4346" max="4346" width="23.28515625" customWidth="1"/>
    <col min="4347" max="4347" width="10" customWidth="1"/>
    <col min="4348" max="4348" width="16" customWidth="1"/>
    <col min="4349" max="4349" width="14.42578125" customWidth="1"/>
    <col min="4350" max="4350" width="10" customWidth="1"/>
    <col min="4351" max="4351" width="16.42578125" customWidth="1"/>
    <col min="4352" max="4352" width="2.42578125" customWidth="1"/>
    <col min="4353" max="4353" width="9.42578125" bestFit="1" customWidth="1"/>
    <col min="4354" max="4354" width="12.85546875" customWidth="1"/>
    <col min="4601" max="4601" width="5.42578125" customWidth="1"/>
    <col min="4602" max="4602" width="23.28515625" customWidth="1"/>
    <col min="4603" max="4603" width="10" customWidth="1"/>
    <col min="4604" max="4604" width="16" customWidth="1"/>
    <col min="4605" max="4605" width="14.42578125" customWidth="1"/>
    <col min="4606" max="4606" width="10" customWidth="1"/>
    <col min="4607" max="4607" width="16.42578125" customWidth="1"/>
    <col min="4608" max="4608" width="2.42578125" customWidth="1"/>
    <col min="4609" max="4609" width="9.42578125" bestFit="1" customWidth="1"/>
    <col min="4610" max="4610" width="12.85546875" customWidth="1"/>
    <col min="4857" max="4857" width="5.42578125" customWidth="1"/>
    <col min="4858" max="4858" width="23.28515625" customWidth="1"/>
    <col min="4859" max="4859" width="10" customWidth="1"/>
    <col min="4860" max="4860" width="16" customWidth="1"/>
    <col min="4861" max="4861" width="14.42578125" customWidth="1"/>
    <col min="4862" max="4862" width="10" customWidth="1"/>
    <col min="4863" max="4863" width="16.42578125" customWidth="1"/>
    <col min="4864" max="4864" width="2.42578125" customWidth="1"/>
    <col min="4865" max="4865" width="9.42578125" bestFit="1" customWidth="1"/>
    <col min="4866" max="4866" width="12.85546875" customWidth="1"/>
    <col min="5113" max="5113" width="5.42578125" customWidth="1"/>
    <col min="5114" max="5114" width="23.28515625" customWidth="1"/>
    <col min="5115" max="5115" width="10" customWidth="1"/>
    <col min="5116" max="5116" width="16" customWidth="1"/>
    <col min="5117" max="5117" width="14.42578125" customWidth="1"/>
    <col min="5118" max="5118" width="10" customWidth="1"/>
    <col min="5119" max="5119" width="16.42578125" customWidth="1"/>
    <col min="5120" max="5120" width="2.42578125" customWidth="1"/>
    <col min="5121" max="5121" width="9.42578125" bestFit="1" customWidth="1"/>
    <col min="5122" max="5122" width="12.85546875" customWidth="1"/>
    <col min="5369" max="5369" width="5.42578125" customWidth="1"/>
    <col min="5370" max="5370" width="23.28515625" customWidth="1"/>
    <col min="5371" max="5371" width="10" customWidth="1"/>
    <col min="5372" max="5372" width="16" customWidth="1"/>
    <col min="5373" max="5373" width="14.42578125" customWidth="1"/>
    <col min="5374" max="5374" width="10" customWidth="1"/>
    <col min="5375" max="5375" width="16.42578125" customWidth="1"/>
    <col min="5376" max="5376" width="2.42578125" customWidth="1"/>
    <col min="5377" max="5377" width="9.42578125" bestFit="1" customWidth="1"/>
    <col min="5378" max="5378" width="12.85546875" customWidth="1"/>
    <col min="5625" max="5625" width="5.42578125" customWidth="1"/>
    <col min="5626" max="5626" width="23.28515625" customWidth="1"/>
    <col min="5627" max="5627" width="10" customWidth="1"/>
    <col min="5628" max="5628" width="16" customWidth="1"/>
    <col min="5629" max="5629" width="14.42578125" customWidth="1"/>
    <col min="5630" max="5630" width="10" customWidth="1"/>
    <col min="5631" max="5631" width="16.42578125" customWidth="1"/>
    <col min="5632" max="5632" width="2.42578125" customWidth="1"/>
    <col min="5633" max="5633" width="9.42578125" bestFit="1" customWidth="1"/>
    <col min="5634" max="5634" width="12.85546875" customWidth="1"/>
    <col min="5881" max="5881" width="5.42578125" customWidth="1"/>
    <col min="5882" max="5882" width="23.28515625" customWidth="1"/>
    <col min="5883" max="5883" width="10" customWidth="1"/>
    <col min="5884" max="5884" width="16" customWidth="1"/>
    <col min="5885" max="5885" width="14.42578125" customWidth="1"/>
    <col min="5886" max="5886" width="10" customWidth="1"/>
    <col min="5887" max="5887" width="16.42578125" customWidth="1"/>
    <col min="5888" max="5888" width="2.42578125" customWidth="1"/>
    <col min="5889" max="5889" width="9.42578125" bestFit="1" customWidth="1"/>
    <col min="5890" max="5890" width="12.85546875" customWidth="1"/>
    <col min="6137" max="6137" width="5.42578125" customWidth="1"/>
    <col min="6138" max="6138" width="23.28515625" customWidth="1"/>
    <col min="6139" max="6139" width="10" customWidth="1"/>
    <col min="6140" max="6140" width="16" customWidth="1"/>
    <col min="6141" max="6141" width="14.42578125" customWidth="1"/>
    <col min="6142" max="6142" width="10" customWidth="1"/>
    <col min="6143" max="6143" width="16.42578125" customWidth="1"/>
    <col min="6144" max="6144" width="2.42578125" customWidth="1"/>
    <col min="6145" max="6145" width="9.42578125" bestFit="1" customWidth="1"/>
    <col min="6146" max="6146" width="12.85546875" customWidth="1"/>
    <col min="6393" max="6393" width="5.42578125" customWidth="1"/>
    <col min="6394" max="6394" width="23.28515625" customWidth="1"/>
    <col min="6395" max="6395" width="10" customWidth="1"/>
    <col min="6396" max="6396" width="16" customWidth="1"/>
    <col min="6397" max="6397" width="14.42578125" customWidth="1"/>
    <col min="6398" max="6398" width="10" customWidth="1"/>
    <col min="6399" max="6399" width="16.42578125" customWidth="1"/>
    <col min="6400" max="6400" width="2.42578125" customWidth="1"/>
    <col min="6401" max="6401" width="9.42578125" bestFit="1" customWidth="1"/>
    <col min="6402" max="6402" width="12.85546875" customWidth="1"/>
    <col min="6649" max="6649" width="5.42578125" customWidth="1"/>
    <col min="6650" max="6650" width="23.28515625" customWidth="1"/>
    <col min="6651" max="6651" width="10" customWidth="1"/>
    <col min="6652" max="6652" width="16" customWidth="1"/>
    <col min="6653" max="6653" width="14.42578125" customWidth="1"/>
    <col min="6654" max="6654" width="10" customWidth="1"/>
    <col min="6655" max="6655" width="16.42578125" customWidth="1"/>
    <col min="6656" max="6656" width="2.42578125" customWidth="1"/>
    <col min="6657" max="6657" width="9.42578125" bestFit="1" customWidth="1"/>
    <col min="6658" max="6658" width="12.85546875" customWidth="1"/>
    <col min="6905" max="6905" width="5.42578125" customWidth="1"/>
    <col min="6906" max="6906" width="23.28515625" customWidth="1"/>
    <col min="6907" max="6907" width="10" customWidth="1"/>
    <col min="6908" max="6908" width="16" customWidth="1"/>
    <col min="6909" max="6909" width="14.42578125" customWidth="1"/>
    <col min="6910" max="6910" width="10" customWidth="1"/>
    <col min="6911" max="6911" width="16.42578125" customWidth="1"/>
    <col min="6912" max="6912" width="2.42578125" customWidth="1"/>
    <col min="6913" max="6913" width="9.42578125" bestFit="1" customWidth="1"/>
    <col min="6914" max="6914" width="12.85546875" customWidth="1"/>
    <col min="7161" max="7161" width="5.42578125" customWidth="1"/>
    <col min="7162" max="7162" width="23.28515625" customWidth="1"/>
    <col min="7163" max="7163" width="10" customWidth="1"/>
    <col min="7164" max="7164" width="16" customWidth="1"/>
    <col min="7165" max="7165" width="14.42578125" customWidth="1"/>
    <col min="7166" max="7166" width="10" customWidth="1"/>
    <col min="7167" max="7167" width="16.42578125" customWidth="1"/>
    <col min="7168" max="7168" width="2.42578125" customWidth="1"/>
    <col min="7169" max="7169" width="9.42578125" bestFit="1" customWidth="1"/>
    <col min="7170" max="7170" width="12.85546875" customWidth="1"/>
    <col min="7417" max="7417" width="5.42578125" customWidth="1"/>
    <col min="7418" max="7418" width="23.28515625" customWidth="1"/>
    <col min="7419" max="7419" width="10" customWidth="1"/>
    <col min="7420" max="7420" width="16" customWidth="1"/>
    <col min="7421" max="7421" width="14.42578125" customWidth="1"/>
    <col min="7422" max="7422" width="10" customWidth="1"/>
    <col min="7423" max="7423" width="16.42578125" customWidth="1"/>
    <col min="7424" max="7424" width="2.42578125" customWidth="1"/>
    <col min="7425" max="7425" width="9.42578125" bestFit="1" customWidth="1"/>
    <col min="7426" max="7426" width="12.85546875" customWidth="1"/>
    <col min="7673" max="7673" width="5.42578125" customWidth="1"/>
    <col min="7674" max="7674" width="23.28515625" customWidth="1"/>
    <col min="7675" max="7675" width="10" customWidth="1"/>
    <col min="7676" max="7676" width="16" customWidth="1"/>
    <col min="7677" max="7677" width="14.42578125" customWidth="1"/>
    <col min="7678" max="7678" width="10" customWidth="1"/>
    <col min="7679" max="7679" width="16.42578125" customWidth="1"/>
    <col min="7680" max="7680" width="2.42578125" customWidth="1"/>
    <col min="7681" max="7681" width="9.42578125" bestFit="1" customWidth="1"/>
    <col min="7682" max="7682" width="12.85546875" customWidth="1"/>
    <col min="7929" max="7929" width="5.42578125" customWidth="1"/>
    <col min="7930" max="7930" width="23.28515625" customWidth="1"/>
    <col min="7931" max="7931" width="10" customWidth="1"/>
    <col min="7932" max="7932" width="16" customWidth="1"/>
    <col min="7933" max="7933" width="14.42578125" customWidth="1"/>
    <col min="7934" max="7934" width="10" customWidth="1"/>
    <col min="7935" max="7935" width="16.42578125" customWidth="1"/>
    <col min="7936" max="7936" width="2.42578125" customWidth="1"/>
    <col min="7937" max="7937" width="9.42578125" bestFit="1" customWidth="1"/>
    <col min="7938" max="7938" width="12.85546875" customWidth="1"/>
    <col min="8185" max="8185" width="5.42578125" customWidth="1"/>
    <col min="8186" max="8186" width="23.28515625" customWidth="1"/>
    <col min="8187" max="8187" width="10" customWidth="1"/>
    <col min="8188" max="8188" width="16" customWidth="1"/>
    <col min="8189" max="8189" width="14.42578125" customWidth="1"/>
    <col min="8190" max="8190" width="10" customWidth="1"/>
    <col min="8191" max="8191" width="16.42578125" customWidth="1"/>
    <col min="8192" max="8192" width="2.42578125" customWidth="1"/>
    <col min="8193" max="8193" width="9.42578125" bestFit="1" customWidth="1"/>
    <col min="8194" max="8194" width="12.85546875" customWidth="1"/>
    <col min="8441" max="8441" width="5.42578125" customWidth="1"/>
    <col min="8442" max="8442" width="23.28515625" customWidth="1"/>
    <col min="8443" max="8443" width="10" customWidth="1"/>
    <col min="8444" max="8444" width="16" customWidth="1"/>
    <col min="8445" max="8445" width="14.42578125" customWidth="1"/>
    <col min="8446" max="8446" width="10" customWidth="1"/>
    <col min="8447" max="8447" width="16.42578125" customWidth="1"/>
    <col min="8448" max="8448" width="2.42578125" customWidth="1"/>
    <col min="8449" max="8449" width="9.42578125" bestFit="1" customWidth="1"/>
    <col min="8450" max="8450" width="12.85546875" customWidth="1"/>
    <col min="8697" max="8697" width="5.42578125" customWidth="1"/>
    <col min="8698" max="8698" width="23.28515625" customWidth="1"/>
    <col min="8699" max="8699" width="10" customWidth="1"/>
    <col min="8700" max="8700" width="16" customWidth="1"/>
    <col min="8701" max="8701" width="14.42578125" customWidth="1"/>
    <col min="8702" max="8702" width="10" customWidth="1"/>
    <col min="8703" max="8703" width="16.42578125" customWidth="1"/>
    <col min="8704" max="8704" width="2.42578125" customWidth="1"/>
    <col min="8705" max="8705" width="9.42578125" bestFit="1" customWidth="1"/>
    <col min="8706" max="8706" width="12.85546875" customWidth="1"/>
    <col min="8953" max="8953" width="5.42578125" customWidth="1"/>
    <col min="8954" max="8954" width="23.28515625" customWidth="1"/>
    <col min="8955" max="8955" width="10" customWidth="1"/>
    <col min="8956" max="8956" width="16" customWidth="1"/>
    <col min="8957" max="8957" width="14.42578125" customWidth="1"/>
    <col min="8958" max="8958" width="10" customWidth="1"/>
    <col min="8959" max="8959" width="16.42578125" customWidth="1"/>
    <col min="8960" max="8960" width="2.42578125" customWidth="1"/>
    <col min="8961" max="8961" width="9.42578125" bestFit="1" customWidth="1"/>
    <col min="8962" max="8962" width="12.85546875" customWidth="1"/>
    <col min="9209" max="9209" width="5.42578125" customWidth="1"/>
    <col min="9210" max="9210" width="23.28515625" customWidth="1"/>
    <col min="9211" max="9211" width="10" customWidth="1"/>
    <col min="9212" max="9212" width="16" customWidth="1"/>
    <col min="9213" max="9213" width="14.42578125" customWidth="1"/>
    <col min="9214" max="9214" width="10" customWidth="1"/>
    <col min="9215" max="9215" width="16.42578125" customWidth="1"/>
    <col min="9216" max="9216" width="2.42578125" customWidth="1"/>
    <col min="9217" max="9217" width="9.42578125" bestFit="1" customWidth="1"/>
    <col min="9218" max="9218" width="12.85546875" customWidth="1"/>
    <col min="9465" max="9465" width="5.42578125" customWidth="1"/>
    <col min="9466" max="9466" width="23.28515625" customWidth="1"/>
    <col min="9467" max="9467" width="10" customWidth="1"/>
    <col min="9468" max="9468" width="16" customWidth="1"/>
    <col min="9469" max="9469" width="14.42578125" customWidth="1"/>
    <col min="9470" max="9470" width="10" customWidth="1"/>
    <col min="9471" max="9471" width="16.42578125" customWidth="1"/>
    <col min="9472" max="9472" width="2.42578125" customWidth="1"/>
    <col min="9473" max="9473" width="9.42578125" bestFit="1" customWidth="1"/>
    <col min="9474" max="9474" width="12.85546875" customWidth="1"/>
    <col min="9721" max="9721" width="5.42578125" customWidth="1"/>
    <col min="9722" max="9722" width="23.28515625" customWidth="1"/>
    <col min="9723" max="9723" width="10" customWidth="1"/>
    <col min="9724" max="9724" width="16" customWidth="1"/>
    <col min="9725" max="9725" width="14.42578125" customWidth="1"/>
    <col min="9726" max="9726" width="10" customWidth="1"/>
    <col min="9727" max="9727" width="16.42578125" customWidth="1"/>
    <col min="9728" max="9728" width="2.42578125" customWidth="1"/>
    <col min="9729" max="9729" width="9.42578125" bestFit="1" customWidth="1"/>
    <col min="9730" max="9730" width="12.85546875" customWidth="1"/>
    <col min="9977" max="9977" width="5.42578125" customWidth="1"/>
    <col min="9978" max="9978" width="23.28515625" customWidth="1"/>
    <col min="9979" max="9979" width="10" customWidth="1"/>
    <col min="9980" max="9980" width="16" customWidth="1"/>
    <col min="9981" max="9981" width="14.42578125" customWidth="1"/>
    <col min="9982" max="9982" width="10" customWidth="1"/>
    <col min="9983" max="9983" width="16.42578125" customWidth="1"/>
    <col min="9984" max="9984" width="2.42578125" customWidth="1"/>
    <col min="9985" max="9985" width="9.42578125" bestFit="1" customWidth="1"/>
    <col min="9986" max="9986" width="12.85546875" customWidth="1"/>
    <col min="10233" max="10233" width="5.42578125" customWidth="1"/>
    <col min="10234" max="10234" width="23.28515625" customWidth="1"/>
    <col min="10235" max="10235" width="10" customWidth="1"/>
    <col min="10236" max="10236" width="16" customWidth="1"/>
    <col min="10237" max="10237" width="14.42578125" customWidth="1"/>
    <col min="10238" max="10238" width="10" customWidth="1"/>
    <col min="10239" max="10239" width="16.42578125" customWidth="1"/>
    <col min="10240" max="10240" width="2.42578125" customWidth="1"/>
    <col min="10241" max="10241" width="9.42578125" bestFit="1" customWidth="1"/>
    <col min="10242" max="10242" width="12.85546875" customWidth="1"/>
    <col min="10489" max="10489" width="5.42578125" customWidth="1"/>
    <col min="10490" max="10490" width="23.28515625" customWidth="1"/>
    <col min="10491" max="10491" width="10" customWidth="1"/>
    <col min="10492" max="10492" width="16" customWidth="1"/>
    <col min="10493" max="10493" width="14.42578125" customWidth="1"/>
    <col min="10494" max="10494" width="10" customWidth="1"/>
    <col min="10495" max="10495" width="16.42578125" customWidth="1"/>
    <col min="10496" max="10496" width="2.42578125" customWidth="1"/>
    <col min="10497" max="10497" width="9.42578125" bestFit="1" customWidth="1"/>
    <col min="10498" max="10498" width="12.85546875" customWidth="1"/>
    <col min="10745" max="10745" width="5.42578125" customWidth="1"/>
    <col min="10746" max="10746" width="23.28515625" customWidth="1"/>
    <col min="10747" max="10747" width="10" customWidth="1"/>
    <col min="10748" max="10748" width="16" customWidth="1"/>
    <col min="10749" max="10749" width="14.42578125" customWidth="1"/>
    <col min="10750" max="10750" width="10" customWidth="1"/>
    <col min="10751" max="10751" width="16.42578125" customWidth="1"/>
    <col min="10752" max="10752" width="2.42578125" customWidth="1"/>
    <col min="10753" max="10753" width="9.42578125" bestFit="1" customWidth="1"/>
    <col min="10754" max="10754" width="12.85546875" customWidth="1"/>
    <col min="11001" max="11001" width="5.42578125" customWidth="1"/>
    <col min="11002" max="11002" width="23.28515625" customWidth="1"/>
    <col min="11003" max="11003" width="10" customWidth="1"/>
    <col min="11004" max="11004" width="16" customWidth="1"/>
    <col min="11005" max="11005" width="14.42578125" customWidth="1"/>
    <col min="11006" max="11006" width="10" customWidth="1"/>
    <col min="11007" max="11007" width="16.42578125" customWidth="1"/>
    <col min="11008" max="11008" width="2.42578125" customWidth="1"/>
    <col min="11009" max="11009" width="9.42578125" bestFit="1" customWidth="1"/>
    <col min="11010" max="11010" width="12.85546875" customWidth="1"/>
    <col min="11257" max="11257" width="5.42578125" customWidth="1"/>
    <col min="11258" max="11258" width="23.28515625" customWidth="1"/>
    <col min="11259" max="11259" width="10" customWidth="1"/>
    <col min="11260" max="11260" width="16" customWidth="1"/>
    <col min="11261" max="11261" width="14.42578125" customWidth="1"/>
    <col min="11262" max="11262" width="10" customWidth="1"/>
    <col min="11263" max="11263" width="16.42578125" customWidth="1"/>
    <col min="11264" max="11264" width="2.42578125" customWidth="1"/>
    <col min="11265" max="11265" width="9.42578125" bestFit="1" customWidth="1"/>
    <col min="11266" max="11266" width="12.85546875" customWidth="1"/>
    <col min="11513" max="11513" width="5.42578125" customWidth="1"/>
    <col min="11514" max="11514" width="23.28515625" customWidth="1"/>
    <col min="11515" max="11515" width="10" customWidth="1"/>
    <col min="11516" max="11516" width="16" customWidth="1"/>
    <col min="11517" max="11517" width="14.42578125" customWidth="1"/>
    <col min="11518" max="11518" width="10" customWidth="1"/>
    <col min="11519" max="11519" width="16.42578125" customWidth="1"/>
    <col min="11520" max="11520" width="2.42578125" customWidth="1"/>
    <col min="11521" max="11521" width="9.42578125" bestFit="1" customWidth="1"/>
    <col min="11522" max="11522" width="12.85546875" customWidth="1"/>
    <col min="11769" max="11769" width="5.42578125" customWidth="1"/>
    <col min="11770" max="11770" width="23.28515625" customWidth="1"/>
    <col min="11771" max="11771" width="10" customWidth="1"/>
    <col min="11772" max="11772" width="16" customWidth="1"/>
    <col min="11773" max="11773" width="14.42578125" customWidth="1"/>
    <col min="11774" max="11774" width="10" customWidth="1"/>
    <col min="11775" max="11775" width="16.42578125" customWidth="1"/>
    <col min="11776" max="11776" width="2.42578125" customWidth="1"/>
    <col min="11777" max="11777" width="9.42578125" bestFit="1" customWidth="1"/>
    <col min="11778" max="11778" width="12.85546875" customWidth="1"/>
    <col min="12025" max="12025" width="5.42578125" customWidth="1"/>
    <col min="12026" max="12026" width="23.28515625" customWidth="1"/>
    <col min="12027" max="12027" width="10" customWidth="1"/>
    <col min="12028" max="12028" width="16" customWidth="1"/>
    <col min="12029" max="12029" width="14.42578125" customWidth="1"/>
    <col min="12030" max="12030" width="10" customWidth="1"/>
    <col min="12031" max="12031" width="16.42578125" customWidth="1"/>
    <col min="12032" max="12032" width="2.42578125" customWidth="1"/>
    <col min="12033" max="12033" width="9.42578125" bestFit="1" customWidth="1"/>
    <col min="12034" max="12034" width="12.85546875" customWidth="1"/>
    <col min="12281" max="12281" width="5.42578125" customWidth="1"/>
    <col min="12282" max="12282" width="23.28515625" customWidth="1"/>
    <col min="12283" max="12283" width="10" customWidth="1"/>
    <col min="12284" max="12284" width="16" customWidth="1"/>
    <col min="12285" max="12285" width="14.42578125" customWidth="1"/>
    <col min="12286" max="12286" width="10" customWidth="1"/>
    <col min="12287" max="12287" width="16.42578125" customWidth="1"/>
    <col min="12288" max="12288" width="2.42578125" customWidth="1"/>
    <col min="12289" max="12289" width="9.42578125" bestFit="1" customWidth="1"/>
    <col min="12290" max="12290" width="12.85546875" customWidth="1"/>
    <col min="12537" max="12537" width="5.42578125" customWidth="1"/>
    <col min="12538" max="12538" width="23.28515625" customWidth="1"/>
    <col min="12539" max="12539" width="10" customWidth="1"/>
    <col min="12540" max="12540" width="16" customWidth="1"/>
    <col min="12541" max="12541" width="14.42578125" customWidth="1"/>
    <col min="12542" max="12542" width="10" customWidth="1"/>
    <col min="12543" max="12543" width="16.42578125" customWidth="1"/>
    <col min="12544" max="12544" width="2.42578125" customWidth="1"/>
    <col min="12545" max="12545" width="9.42578125" bestFit="1" customWidth="1"/>
    <col min="12546" max="12546" width="12.85546875" customWidth="1"/>
    <col min="12793" max="12793" width="5.42578125" customWidth="1"/>
    <col min="12794" max="12794" width="23.28515625" customWidth="1"/>
    <col min="12795" max="12795" width="10" customWidth="1"/>
    <col min="12796" max="12796" width="16" customWidth="1"/>
    <col min="12797" max="12797" width="14.42578125" customWidth="1"/>
    <col min="12798" max="12798" width="10" customWidth="1"/>
    <col min="12799" max="12799" width="16.42578125" customWidth="1"/>
    <col min="12800" max="12800" width="2.42578125" customWidth="1"/>
    <col min="12801" max="12801" width="9.42578125" bestFit="1" customWidth="1"/>
    <col min="12802" max="12802" width="12.85546875" customWidth="1"/>
    <col min="13049" max="13049" width="5.42578125" customWidth="1"/>
    <col min="13050" max="13050" width="23.28515625" customWidth="1"/>
    <col min="13051" max="13051" width="10" customWidth="1"/>
    <col min="13052" max="13052" width="16" customWidth="1"/>
    <col min="13053" max="13053" width="14.42578125" customWidth="1"/>
    <col min="13054" max="13054" width="10" customWidth="1"/>
    <col min="13055" max="13055" width="16.42578125" customWidth="1"/>
    <col min="13056" max="13056" width="2.42578125" customWidth="1"/>
    <col min="13057" max="13057" width="9.42578125" bestFit="1" customWidth="1"/>
    <col min="13058" max="13058" width="12.85546875" customWidth="1"/>
    <col min="13305" max="13305" width="5.42578125" customWidth="1"/>
    <col min="13306" max="13306" width="23.28515625" customWidth="1"/>
    <col min="13307" max="13307" width="10" customWidth="1"/>
    <col min="13308" max="13308" width="16" customWidth="1"/>
    <col min="13309" max="13309" width="14.42578125" customWidth="1"/>
    <col min="13310" max="13310" width="10" customWidth="1"/>
    <col min="13311" max="13311" width="16.42578125" customWidth="1"/>
    <col min="13312" max="13312" width="2.42578125" customWidth="1"/>
    <col min="13313" max="13313" width="9.42578125" bestFit="1" customWidth="1"/>
    <col min="13314" max="13314" width="12.85546875" customWidth="1"/>
    <col min="13561" max="13561" width="5.42578125" customWidth="1"/>
    <col min="13562" max="13562" width="23.28515625" customWidth="1"/>
    <col min="13563" max="13563" width="10" customWidth="1"/>
    <col min="13564" max="13564" width="16" customWidth="1"/>
    <col min="13565" max="13565" width="14.42578125" customWidth="1"/>
    <col min="13566" max="13566" width="10" customWidth="1"/>
    <col min="13567" max="13567" width="16.42578125" customWidth="1"/>
    <col min="13568" max="13568" width="2.42578125" customWidth="1"/>
    <col min="13569" max="13569" width="9.42578125" bestFit="1" customWidth="1"/>
    <col min="13570" max="13570" width="12.85546875" customWidth="1"/>
    <col min="13817" max="13817" width="5.42578125" customWidth="1"/>
    <col min="13818" max="13818" width="23.28515625" customWidth="1"/>
    <col min="13819" max="13819" width="10" customWidth="1"/>
    <col min="13820" max="13820" width="16" customWidth="1"/>
    <col min="13821" max="13821" width="14.42578125" customWidth="1"/>
    <col min="13822" max="13822" width="10" customWidth="1"/>
    <col min="13823" max="13823" width="16.42578125" customWidth="1"/>
    <col min="13824" max="13824" width="2.42578125" customWidth="1"/>
    <col min="13825" max="13825" width="9.42578125" bestFit="1" customWidth="1"/>
    <col min="13826" max="13826" width="12.85546875" customWidth="1"/>
    <col min="14073" max="14073" width="5.42578125" customWidth="1"/>
    <col min="14074" max="14074" width="23.28515625" customWidth="1"/>
    <col min="14075" max="14075" width="10" customWidth="1"/>
    <col min="14076" max="14076" width="16" customWidth="1"/>
    <col min="14077" max="14077" width="14.42578125" customWidth="1"/>
    <col min="14078" max="14078" width="10" customWidth="1"/>
    <col min="14079" max="14079" width="16.42578125" customWidth="1"/>
    <col min="14080" max="14080" width="2.42578125" customWidth="1"/>
    <col min="14081" max="14081" width="9.42578125" bestFit="1" customWidth="1"/>
    <col min="14082" max="14082" width="12.85546875" customWidth="1"/>
    <col min="14329" max="14329" width="5.42578125" customWidth="1"/>
    <col min="14330" max="14330" width="23.28515625" customWidth="1"/>
    <col min="14331" max="14331" width="10" customWidth="1"/>
    <col min="14332" max="14332" width="16" customWidth="1"/>
    <col min="14333" max="14333" width="14.42578125" customWidth="1"/>
    <col min="14334" max="14334" width="10" customWidth="1"/>
    <col min="14335" max="14335" width="16.42578125" customWidth="1"/>
    <col min="14336" max="14336" width="2.42578125" customWidth="1"/>
    <col min="14337" max="14337" width="9.42578125" bestFit="1" customWidth="1"/>
    <col min="14338" max="14338" width="12.85546875" customWidth="1"/>
    <col min="14585" max="14585" width="5.42578125" customWidth="1"/>
    <col min="14586" max="14586" width="23.28515625" customWidth="1"/>
    <col min="14587" max="14587" width="10" customWidth="1"/>
    <col min="14588" max="14588" width="16" customWidth="1"/>
    <col min="14589" max="14589" width="14.42578125" customWidth="1"/>
    <col min="14590" max="14590" width="10" customWidth="1"/>
    <col min="14591" max="14591" width="16.42578125" customWidth="1"/>
    <col min="14592" max="14592" width="2.42578125" customWidth="1"/>
    <col min="14593" max="14593" width="9.42578125" bestFit="1" customWidth="1"/>
    <col min="14594" max="14594" width="12.85546875" customWidth="1"/>
    <col min="14841" max="14841" width="5.42578125" customWidth="1"/>
    <col min="14842" max="14842" width="23.28515625" customWidth="1"/>
    <col min="14843" max="14843" width="10" customWidth="1"/>
    <col min="14844" max="14844" width="16" customWidth="1"/>
    <col min="14845" max="14845" width="14.42578125" customWidth="1"/>
    <col min="14846" max="14846" width="10" customWidth="1"/>
    <col min="14847" max="14847" width="16.42578125" customWidth="1"/>
    <col min="14848" max="14848" width="2.42578125" customWidth="1"/>
    <col min="14849" max="14849" width="9.42578125" bestFit="1" customWidth="1"/>
    <col min="14850" max="14850" width="12.85546875" customWidth="1"/>
    <col min="15097" max="15097" width="5.42578125" customWidth="1"/>
    <col min="15098" max="15098" width="23.28515625" customWidth="1"/>
    <col min="15099" max="15099" width="10" customWidth="1"/>
    <col min="15100" max="15100" width="16" customWidth="1"/>
    <col min="15101" max="15101" width="14.42578125" customWidth="1"/>
    <col min="15102" max="15102" width="10" customWidth="1"/>
    <col min="15103" max="15103" width="16.42578125" customWidth="1"/>
    <col min="15104" max="15104" width="2.42578125" customWidth="1"/>
    <col min="15105" max="15105" width="9.42578125" bestFit="1" customWidth="1"/>
    <col min="15106" max="15106" width="12.85546875" customWidth="1"/>
    <col min="15353" max="15353" width="5.42578125" customWidth="1"/>
    <col min="15354" max="15354" width="23.28515625" customWidth="1"/>
    <col min="15355" max="15355" width="10" customWidth="1"/>
    <col min="15356" max="15356" width="16" customWidth="1"/>
    <col min="15357" max="15357" width="14.42578125" customWidth="1"/>
    <col min="15358" max="15358" width="10" customWidth="1"/>
    <col min="15359" max="15359" width="16.42578125" customWidth="1"/>
    <col min="15360" max="15360" width="2.42578125" customWidth="1"/>
    <col min="15361" max="15361" width="9.42578125" bestFit="1" customWidth="1"/>
    <col min="15362" max="15362" width="12.85546875" customWidth="1"/>
    <col min="15609" max="15609" width="5.42578125" customWidth="1"/>
    <col min="15610" max="15610" width="23.28515625" customWidth="1"/>
    <col min="15611" max="15611" width="10" customWidth="1"/>
    <col min="15612" max="15612" width="16" customWidth="1"/>
    <col min="15613" max="15613" width="14.42578125" customWidth="1"/>
    <col min="15614" max="15614" width="10" customWidth="1"/>
    <col min="15615" max="15615" width="16.42578125" customWidth="1"/>
    <col min="15616" max="15616" width="2.42578125" customWidth="1"/>
    <col min="15617" max="15617" width="9.42578125" bestFit="1" customWidth="1"/>
    <col min="15618" max="15618" width="12.85546875" customWidth="1"/>
    <col min="15865" max="15865" width="5.42578125" customWidth="1"/>
    <col min="15866" max="15866" width="23.28515625" customWidth="1"/>
    <col min="15867" max="15867" width="10" customWidth="1"/>
    <col min="15868" max="15868" width="16" customWidth="1"/>
    <col min="15869" max="15869" width="14.42578125" customWidth="1"/>
    <col min="15870" max="15870" width="10" customWidth="1"/>
    <col min="15871" max="15871" width="16.42578125" customWidth="1"/>
    <col min="15872" max="15872" width="2.42578125" customWidth="1"/>
    <col min="15873" max="15873" width="9.42578125" bestFit="1" customWidth="1"/>
    <col min="15874" max="15874" width="12.85546875" customWidth="1"/>
    <col min="16121" max="16121" width="5.42578125" customWidth="1"/>
    <col min="16122" max="16122" width="23.28515625" customWidth="1"/>
    <col min="16123" max="16123" width="10" customWidth="1"/>
    <col min="16124" max="16124" width="16" customWidth="1"/>
    <col min="16125" max="16125" width="14.42578125" customWidth="1"/>
    <col min="16126" max="16126" width="10" customWidth="1"/>
    <col min="16127" max="16127" width="16.42578125" customWidth="1"/>
    <col min="16128" max="16128" width="2.42578125" customWidth="1"/>
    <col min="16129" max="16129" width="9.42578125" bestFit="1" customWidth="1"/>
    <col min="16130" max="16130" width="12.85546875" customWidth="1"/>
  </cols>
  <sheetData>
    <row r="1" spans="1:7">
      <c r="A1" s="40"/>
      <c r="B1" s="40"/>
      <c r="C1" s="40"/>
      <c r="D1" s="40"/>
      <c r="E1" s="40"/>
      <c r="F1" s="141" t="s">
        <v>139</v>
      </c>
    </row>
    <row r="2" spans="1:7">
      <c r="A2" s="40"/>
      <c r="B2" s="40"/>
      <c r="C2" s="40"/>
      <c r="D2" s="589" t="s">
        <v>140</v>
      </c>
      <c r="E2" s="572"/>
      <c r="F2" s="572"/>
    </row>
    <row r="3" spans="1:7">
      <c r="A3" s="40"/>
      <c r="B3" s="40"/>
      <c r="C3" s="40"/>
      <c r="D3" s="595" t="s">
        <v>141</v>
      </c>
      <c r="E3" s="568"/>
      <c r="F3" s="568"/>
    </row>
    <row r="4" spans="1:7">
      <c r="A4" s="40"/>
      <c r="B4" s="40"/>
      <c r="C4" s="40"/>
      <c r="D4" s="40"/>
      <c r="E4" s="40" t="s">
        <v>142</v>
      </c>
      <c r="F4" s="40" t="s">
        <v>143</v>
      </c>
      <c r="G4" s="109"/>
    </row>
    <row r="5" spans="1:7">
      <c r="A5" s="40"/>
      <c r="B5" s="40"/>
      <c r="C5" s="40"/>
      <c r="D5" s="40"/>
      <c r="E5" s="40"/>
      <c r="F5" s="40"/>
      <c r="G5" s="109"/>
    </row>
    <row r="6" spans="1:7">
      <c r="A6" s="40"/>
      <c r="B6" s="40"/>
      <c r="C6" s="40"/>
      <c r="D6" s="40"/>
      <c r="E6" s="40"/>
      <c r="F6" s="40"/>
    </row>
    <row r="7" spans="1:7">
      <c r="A7" s="40"/>
      <c r="B7" s="40"/>
      <c r="C7" s="40"/>
      <c r="D7" s="40"/>
      <c r="E7" s="40"/>
      <c r="F7" s="40"/>
    </row>
    <row r="8" spans="1:7">
      <c r="A8" s="591" t="s">
        <v>144</v>
      </c>
      <c r="B8" s="591"/>
      <c r="C8" s="591"/>
      <c r="D8" s="591"/>
      <c r="E8" s="591"/>
      <c r="F8" s="40"/>
    </row>
    <row r="9" spans="1:7">
      <c r="A9" s="591" t="s">
        <v>145</v>
      </c>
      <c r="B9" s="591"/>
      <c r="C9" s="591"/>
      <c r="D9" s="591"/>
      <c r="E9" s="591"/>
      <c r="F9" s="40"/>
    </row>
    <row r="10" spans="1:7" ht="15.75" thickBot="1">
      <c r="A10" s="40"/>
      <c r="B10" s="40"/>
      <c r="C10" s="40"/>
      <c r="D10" s="40"/>
      <c r="F10" s="112" t="s">
        <v>13</v>
      </c>
    </row>
    <row r="11" spans="1:7">
      <c r="A11" s="110" t="s">
        <v>14</v>
      </c>
      <c r="B11" s="40"/>
      <c r="C11" s="40"/>
      <c r="D11" s="40"/>
      <c r="F11" s="13">
        <v>2023</v>
      </c>
    </row>
    <row r="12" spans="1:7" ht="15.75" thickBot="1">
      <c r="A12" s="110" t="s">
        <v>33</v>
      </c>
      <c r="B12" s="40"/>
      <c r="C12" s="40"/>
      <c r="D12" s="40"/>
      <c r="F12" s="14" t="s">
        <v>506</v>
      </c>
    </row>
    <row r="13" spans="1:7" ht="15.75" thickBot="1">
      <c r="A13" s="110" t="s">
        <v>17</v>
      </c>
      <c r="B13" s="40"/>
      <c r="C13" s="40"/>
      <c r="D13" s="40"/>
      <c r="F13" s="47">
        <v>2</v>
      </c>
    </row>
    <row r="14" spans="1:7" ht="15.75" thickBot="1">
      <c r="A14" s="110" t="s">
        <v>19</v>
      </c>
      <c r="B14" s="40"/>
      <c r="C14" s="40"/>
      <c r="D14" s="40"/>
      <c r="F14" s="47">
        <v>261</v>
      </c>
    </row>
    <row r="15" spans="1:7" ht="15.75" thickBot="1">
      <c r="A15" s="110" t="s">
        <v>18</v>
      </c>
      <c r="B15" s="40"/>
      <c r="C15" s="40"/>
      <c r="D15" s="40"/>
      <c r="F15" s="47">
        <v>7357</v>
      </c>
    </row>
    <row r="16" spans="1:7" ht="15.75" thickBot="1">
      <c r="A16" s="110" t="s">
        <v>20</v>
      </c>
      <c r="B16" s="40"/>
      <c r="C16" s="40"/>
      <c r="D16" s="40"/>
      <c r="F16" s="48" t="s">
        <v>21</v>
      </c>
    </row>
    <row r="17" spans="1:12" ht="15.75" thickBot="1">
      <c r="A17" s="110" t="s">
        <v>22</v>
      </c>
      <c r="B17" s="40"/>
      <c r="C17" s="40"/>
      <c r="D17" s="40"/>
      <c r="F17" s="72" t="s">
        <v>74</v>
      </c>
    </row>
    <row r="18" spans="1:12" ht="15.75" thickBot="1">
      <c r="A18" s="110" t="s">
        <v>96</v>
      </c>
      <c r="B18" s="40"/>
      <c r="C18" s="40"/>
      <c r="D18" s="40"/>
      <c r="F18" s="113">
        <v>151</v>
      </c>
    </row>
    <row r="19" spans="1:12" ht="15.75" customHeight="1" thickBot="1">
      <c r="A19" s="40"/>
      <c r="B19" s="40"/>
      <c r="C19" s="40"/>
      <c r="D19" s="40"/>
      <c r="E19" s="40"/>
      <c r="F19" s="40"/>
    </row>
    <row r="20" spans="1:12" ht="15" customHeight="1">
      <c r="A20" s="601" t="s">
        <v>23</v>
      </c>
      <c r="B20" s="604" t="s">
        <v>146</v>
      </c>
      <c r="C20" s="604" t="s">
        <v>117</v>
      </c>
      <c r="D20" s="604" t="s">
        <v>147</v>
      </c>
      <c r="E20" s="604" t="s">
        <v>148</v>
      </c>
      <c r="F20" s="604" t="s">
        <v>149</v>
      </c>
      <c r="G20" s="66"/>
      <c r="H20" s="66"/>
      <c r="I20" s="66"/>
      <c r="J20" s="66"/>
      <c r="K20" s="66"/>
      <c r="L20" s="66"/>
    </row>
    <row r="21" spans="1:12">
      <c r="A21" s="602"/>
      <c r="B21" s="605"/>
      <c r="C21" s="605"/>
      <c r="D21" s="605"/>
      <c r="E21" s="605"/>
      <c r="F21" s="605"/>
    </row>
    <row r="22" spans="1:12">
      <c r="A22" s="602"/>
      <c r="B22" s="605"/>
      <c r="C22" s="605"/>
      <c r="D22" s="605"/>
      <c r="E22" s="605"/>
      <c r="F22" s="605"/>
    </row>
    <row r="23" spans="1:12" ht="15.75" thickBot="1">
      <c r="A23" s="603"/>
      <c r="B23" s="606"/>
      <c r="C23" s="606"/>
      <c r="D23" s="606"/>
      <c r="E23" s="606"/>
      <c r="F23" s="606"/>
    </row>
    <row r="24" spans="1:12" ht="15.75" thickBot="1">
      <c r="A24" s="158">
        <v>1</v>
      </c>
      <c r="B24" s="158">
        <v>2</v>
      </c>
      <c r="C24" s="158">
        <v>3</v>
      </c>
      <c r="D24" s="158">
        <v>4</v>
      </c>
      <c r="E24" s="158">
        <v>5</v>
      </c>
      <c r="F24" s="159">
        <v>6</v>
      </c>
    </row>
    <row r="25" spans="1:12">
      <c r="A25" s="160" t="s">
        <v>150</v>
      </c>
      <c r="B25" s="33" t="s">
        <v>151</v>
      </c>
      <c r="C25" s="33" t="s">
        <v>85</v>
      </c>
      <c r="D25" s="33" t="s">
        <v>85</v>
      </c>
      <c r="E25" s="33" t="s">
        <v>42</v>
      </c>
      <c r="F25" s="34" t="s">
        <v>45</v>
      </c>
      <c r="H25" s="161"/>
    </row>
    <row r="26" spans="1:12">
      <c r="A26" s="162" t="s">
        <v>152</v>
      </c>
      <c r="B26" s="39">
        <v>1.4</v>
      </c>
      <c r="C26" s="39">
        <v>1081.4000000000001</v>
      </c>
      <c r="D26" s="37">
        <v>1513.96</v>
      </c>
      <c r="E26" s="20">
        <v>1090</v>
      </c>
      <c r="F26" s="163">
        <v>1650</v>
      </c>
      <c r="G26" s="110"/>
      <c r="H26" s="164"/>
    </row>
    <row r="27" spans="1:12">
      <c r="A27" s="162" t="s">
        <v>153</v>
      </c>
      <c r="B27" s="39">
        <v>1.4</v>
      </c>
      <c r="C27" s="20">
        <v>787.76</v>
      </c>
      <c r="D27" s="37">
        <f>B27*C27</f>
        <v>1102.8639999999998</v>
      </c>
      <c r="E27" s="20">
        <v>1090</v>
      </c>
      <c r="F27" s="163">
        <f>D27*E27/1000</f>
        <v>1202.1217599999998</v>
      </c>
      <c r="H27" s="132"/>
    </row>
    <row r="28" spans="1:12">
      <c r="A28" s="162"/>
      <c r="B28" s="20" t="s">
        <v>154</v>
      </c>
      <c r="C28" s="20" t="s">
        <v>154</v>
      </c>
      <c r="D28" s="20"/>
      <c r="E28" s="20"/>
      <c r="F28" s="165">
        <v>3049</v>
      </c>
    </row>
    <row r="29" spans="1:12" ht="15.75" thickBot="1">
      <c r="A29" s="166"/>
      <c r="B29" s="167"/>
      <c r="C29" s="167"/>
      <c r="D29" s="598"/>
      <c r="E29" s="598"/>
      <c r="F29" s="168"/>
    </row>
    <row r="30" spans="1:12" ht="11.25" customHeight="1">
      <c r="A30" s="109"/>
      <c r="B30" s="81"/>
      <c r="C30" s="81"/>
      <c r="D30" s="81"/>
      <c r="E30" s="139"/>
      <c r="F30" s="140"/>
      <c r="G30" s="590"/>
    </row>
    <row r="31" spans="1:12" ht="9" customHeight="1">
      <c r="A31" s="599"/>
      <c r="B31" s="600"/>
      <c r="C31" s="600"/>
      <c r="D31" s="600"/>
      <c r="E31" s="600"/>
      <c r="F31" s="600"/>
      <c r="G31" s="590"/>
    </row>
    <row r="32" spans="1:12" ht="15.75" hidden="1" customHeight="1">
      <c r="A32" s="599"/>
      <c r="B32" s="600"/>
      <c r="C32" s="600"/>
      <c r="D32" s="600"/>
      <c r="E32" s="600"/>
      <c r="F32" s="600"/>
      <c r="G32" s="590"/>
    </row>
    <row r="33" spans="1:7">
      <c r="A33" s="599"/>
      <c r="B33" s="600"/>
      <c r="C33" s="600"/>
      <c r="D33" s="600"/>
      <c r="E33" s="600"/>
      <c r="F33" s="600"/>
      <c r="G33" s="590"/>
    </row>
    <row r="34" spans="1:7">
      <c r="A34" s="599"/>
      <c r="B34" s="600"/>
      <c r="C34" s="600"/>
      <c r="D34" s="600"/>
      <c r="E34" s="600"/>
      <c r="F34" s="600"/>
      <c r="G34" s="590"/>
    </row>
    <row r="35" spans="1:7">
      <c r="A35" s="5"/>
      <c r="B35" s="81"/>
      <c r="C35" s="81"/>
      <c r="D35" s="81"/>
      <c r="E35" s="32"/>
      <c r="F35" s="169"/>
      <c r="G35" s="590"/>
    </row>
    <row r="36" spans="1:7">
      <c r="A36" s="40"/>
      <c r="B36" s="81"/>
      <c r="C36" s="81"/>
      <c r="D36" s="81"/>
      <c r="E36" s="32"/>
      <c r="F36" s="32"/>
      <c r="G36" s="590"/>
    </row>
    <row r="37" spans="1:7">
      <c r="A37" s="109"/>
      <c r="B37" s="81"/>
      <c r="C37" s="81"/>
      <c r="D37" s="81"/>
      <c r="E37" s="139"/>
      <c r="F37" s="140"/>
      <c r="G37" s="590"/>
    </row>
    <row r="38" spans="1:7">
      <c r="A38" s="4" t="s">
        <v>409</v>
      </c>
      <c r="B38" s="5"/>
      <c r="C38" s="5"/>
      <c r="D38" s="5"/>
      <c r="E38" s="5"/>
      <c r="F38" s="5"/>
      <c r="G38" s="590"/>
    </row>
    <row r="39" spans="1:7">
      <c r="A39" s="4" t="s">
        <v>6</v>
      </c>
      <c r="B39" s="5"/>
      <c r="C39" s="5"/>
      <c r="D39" s="5"/>
      <c r="E39" s="5"/>
      <c r="F39" s="5"/>
      <c r="G39" s="590"/>
    </row>
    <row r="40" spans="1:7">
      <c r="A40" s="4"/>
      <c r="B40" s="5"/>
      <c r="C40" s="5"/>
      <c r="D40" s="5"/>
      <c r="E40" s="5"/>
      <c r="F40" s="5"/>
      <c r="G40" s="170"/>
    </row>
    <row r="41" spans="1:7">
      <c r="A41" s="4" t="s">
        <v>29</v>
      </c>
      <c r="B41" s="5"/>
      <c r="C41" s="5"/>
      <c r="D41" s="5"/>
      <c r="E41" s="5"/>
      <c r="F41" s="5"/>
    </row>
    <row r="42" spans="1:7">
      <c r="A42" s="4" t="s">
        <v>8</v>
      </c>
      <c r="B42" s="5"/>
      <c r="C42" s="5"/>
      <c r="D42" s="5"/>
      <c r="E42" s="5"/>
      <c r="F42" s="5"/>
    </row>
    <row r="43" spans="1:7">
      <c r="A43" s="32"/>
      <c r="B43" s="32"/>
      <c r="C43" s="32"/>
      <c r="D43" s="32"/>
      <c r="E43" s="32"/>
      <c r="F43" s="161"/>
    </row>
    <row r="44" spans="1:7">
      <c r="A44" s="32"/>
      <c r="B44" s="32"/>
      <c r="C44" s="32"/>
      <c r="D44" s="589"/>
      <c r="E44" s="589"/>
      <c r="F44" s="171"/>
    </row>
    <row r="45" spans="1:7">
      <c r="A45" s="109"/>
      <c r="B45" s="81"/>
      <c r="C45" s="81"/>
      <c r="D45" s="81"/>
      <c r="E45" s="139"/>
      <c r="F45" s="172"/>
    </row>
    <row r="46" spans="1:7">
      <c r="A46" s="109"/>
      <c r="B46" s="81"/>
      <c r="C46" s="81"/>
      <c r="D46" s="81"/>
      <c r="E46" s="139"/>
      <c r="F46" s="140"/>
    </row>
    <row r="47" spans="1:7">
      <c r="A47" s="4"/>
      <c r="B47" s="5"/>
      <c r="C47" s="5"/>
      <c r="D47" s="5"/>
      <c r="E47" s="5"/>
      <c r="F47" s="5"/>
    </row>
    <row r="48" spans="1:7">
      <c r="A48" s="4"/>
      <c r="B48" s="5"/>
      <c r="C48" s="5"/>
      <c r="D48" s="5"/>
      <c r="E48" s="5"/>
      <c r="F48" s="5"/>
    </row>
    <row r="49" spans="1:6">
      <c r="A49" s="4"/>
      <c r="B49" s="5"/>
      <c r="C49" s="5"/>
      <c r="D49" s="5"/>
      <c r="E49" s="5"/>
      <c r="F49" s="5"/>
    </row>
    <row r="50" spans="1:6">
      <c r="A50" s="4"/>
      <c r="B50" s="5"/>
      <c r="C50" s="5"/>
      <c r="D50" s="5"/>
      <c r="E50" s="5"/>
      <c r="F50" s="5"/>
    </row>
    <row r="51" spans="1:6">
      <c r="A51" s="109"/>
      <c r="B51" s="81"/>
      <c r="C51" s="81"/>
      <c r="D51" s="81"/>
      <c r="E51" s="139"/>
      <c r="F51" s="140"/>
    </row>
    <row r="52" spans="1:6">
      <c r="A52" s="109"/>
      <c r="B52" s="81"/>
      <c r="C52" s="81"/>
      <c r="D52" s="81"/>
      <c r="E52" s="139"/>
      <c r="F52" s="140"/>
    </row>
    <row r="53" spans="1:6">
      <c r="A53" s="109"/>
      <c r="B53" s="81"/>
      <c r="C53" s="81"/>
      <c r="D53" s="81"/>
      <c r="E53" s="139"/>
      <c r="F53" s="140"/>
    </row>
    <row r="54" spans="1:6">
      <c r="A54" s="109"/>
      <c r="B54" s="81"/>
      <c r="C54" s="81"/>
      <c r="D54" s="81"/>
      <c r="E54" s="139"/>
      <c r="F54" s="140"/>
    </row>
    <row r="55" spans="1:6">
      <c r="A55" s="45"/>
      <c r="B55" s="81"/>
      <c r="C55" s="81"/>
      <c r="D55" s="81"/>
      <c r="E55" s="139"/>
      <c r="F55" s="138"/>
    </row>
    <row r="56" spans="1:6">
      <c r="A56" s="110"/>
      <c r="B56" s="40"/>
      <c r="C56" s="40"/>
      <c r="D56" s="40"/>
      <c r="E56" s="110"/>
      <c r="F56" s="110"/>
    </row>
    <row r="57" spans="1:6">
      <c r="A57" s="110"/>
      <c r="B57" s="40"/>
      <c r="C57" s="40"/>
      <c r="D57" s="40"/>
      <c r="E57" s="110"/>
      <c r="F57" s="110"/>
    </row>
    <row r="58" spans="1:6">
      <c r="A58" s="110"/>
      <c r="B58" s="40"/>
      <c r="C58" s="40"/>
      <c r="D58" s="40"/>
      <c r="E58" s="110"/>
      <c r="F58" s="110"/>
    </row>
    <row r="59" spans="1:6">
      <c r="A59" s="110"/>
      <c r="B59" s="40"/>
      <c r="C59" s="40"/>
      <c r="D59" s="40"/>
      <c r="E59" s="110"/>
      <c r="F59" s="110"/>
    </row>
    <row r="60" spans="1:6">
      <c r="A60" s="110"/>
      <c r="B60" s="40"/>
      <c r="C60" s="40"/>
      <c r="D60" s="40"/>
      <c r="E60" s="110"/>
      <c r="F60" s="110"/>
    </row>
  </sheetData>
  <mergeCells count="19">
    <mergeCell ref="D2:F2"/>
    <mergeCell ref="D3:F3"/>
    <mergeCell ref="A8:E8"/>
    <mergeCell ref="A9:E9"/>
    <mergeCell ref="A20:A23"/>
    <mergeCell ref="B20:B23"/>
    <mergeCell ref="C20:C23"/>
    <mergeCell ref="D20:D23"/>
    <mergeCell ref="E20:E23"/>
    <mergeCell ref="F20:F23"/>
    <mergeCell ref="D44:E44"/>
    <mergeCell ref="D29:E29"/>
    <mergeCell ref="G30:G39"/>
    <mergeCell ref="A31:A34"/>
    <mergeCell ref="B31:B34"/>
    <mergeCell ref="C31:C34"/>
    <mergeCell ref="D31:D34"/>
    <mergeCell ref="E31:E34"/>
    <mergeCell ref="F31:F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Титулка</vt:lpstr>
      <vt:lpstr>свод 082011</vt:lpstr>
      <vt:lpstr>111 педмастерство</vt:lpstr>
      <vt:lpstr>РБ121</vt:lpstr>
      <vt:lpstr>РБ 122</vt:lpstr>
      <vt:lpstr>РБ124</vt:lpstr>
      <vt:lpstr>151-0топл</vt:lpstr>
      <vt:lpstr>151-электр</vt:lpstr>
      <vt:lpstr>151 Х.В</vt:lpstr>
      <vt:lpstr>151-полив</vt:lpstr>
      <vt:lpstr>152</vt:lpstr>
      <vt:lpstr>159-46</vt:lpstr>
      <vt:lpstr>163</vt:lpstr>
      <vt:lpstr>Свод-087</vt:lpstr>
      <vt:lpstr>322</vt:lpstr>
      <vt:lpstr>свод 203011</vt:lpstr>
      <vt:lpstr>203113</vt:lpstr>
      <vt:lpstr>учит 111</vt:lpstr>
      <vt:lpstr>тех 111</vt:lpstr>
      <vt:lpstr>015113</vt:lpstr>
      <vt:lpstr>011121</vt:lpstr>
      <vt:lpstr>121011</vt:lpstr>
      <vt:lpstr>124011</vt:lpstr>
      <vt:lpstr>152015</vt:lpstr>
      <vt:lpstr>203159</vt:lpstr>
      <vt:lpstr>414</vt:lpstr>
      <vt:lpstr>149011</vt:lpstr>
      <vt:lpstr>203005</vt:lpstr>
      <vt:lpstr>419</vt:lpstr>
      <vt:lpstr>169</vt:lpstr>
      <vt:lpstr>Лист1</vt:lpstr>
      <vt:lpstr>111082015</vt:lpstr>
      <vt:lpstr>203015159</vt:lpstr>
      <vt:lpstr>421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2024-09-30T07:29:32Z</dcterms:modified>
</cp:coreProperties>
</file>