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ка\Desktop\"/>
    </mc:Choice>
  </mc:AlternateContent>
  <bookViews>
    <workbookView xWindow="0" yWindow="0" windowWidth="21570" windowHeight="10335"/>
  </bookViews>
  <sheets>
    <sheet name="01.09.20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6" i="2" l="1" a="1"/>
  <c r="P56" i="2" s="1"/>
  <c r="J56" i="2"/>
  <c r="H56" i="2"/>
  <c r="P55" i="2" a="1"/>
  <c r="P55" i="2" s="1"/>
  <c r="J55" i="2"/>
  <c r="H55" i="2"/>
  <c r="P54" i="2" a="1"/>
  <c r="P54" i="2" s="1"/>
  <c r="J54" i="2"/>
  <c r="H54" i="2"/>
  <c r="P53" i="2" a="1"/>
  <c r="P53" i="2" s="1"/>
  <c r="J53" i="2"/>
  <c r="H53" i="2"/>
  <c r="P52" i="2" a="1"/>
  <c r="P52" i="2" s="1"/>
  <c r="J52" i="2"/>
  <c r="H52" i="2"/>
  <c r="P51" i="2" a="1"/>
  <c r="P51" i="2" s="1"/>
  <c r="J51" i="2"/>
  <c r="H51" i="2"/>
  <c r="P50" i="2" a="1"/>
  <c r="P50" i="2" s="1"/>
  <c r="J50" i="2"/>
  <c r="H50" i="2"/>
  <c r="P49" i="2" a="1"/>
  <c r="P49" i="2" s="1"/>
  <c r="J49" i="2"/>
  <c r="H49" i="2"/>
  <c r="P48" i="2" a="1"/>
  <c r="P48" i="2" s="1"/>
  <c r="J48" i="2"/>
  <c r="H48" i="2"/>
  <c r="P47" i="2" a="1"/>
  <c r="P47" i="2" s="1"/>
  <c r="J47" i="2"/>
  <c r="H47" i="2"/>
  <c r="P46" i="2" a="1"/>
  <c r="P46" i="2" s="1"/>
  <c r="J46" i="2"/>
  <c r="H46" i="2"/>
  <c r="P45" i="2" a="1"/>
  <c r="P45" i="2" s="1"/>
  <c r="J45" i="2"/>
  <c r="H45" i="2"/>
  <c r="P44" i="2" a="1"/>
  <c r="P44" i="2" s="1"/>
  <c r="J44" i="2"/>
  <c r="H44" i="2"/>
  <c r="P43" i="2" a="1"/>
  <c r="P43" i="2" s="1"/>
  <c r="J43" i="2"/>
  <c r="H43" i="2"/>
  <c r="P42" i="2" a="1"/>
  <c r="P42" i="2" s="1"/>
  <c r="J42" i="2"/>
  <c r="H42" i="2"/>
  <c r="P41" i="2" a="1"/>
  <c r="P41" i="2" s="1"/>
  <c r="J41" i="2"/>
  <c r="H41" i="2"/>
  <c r="P40" i="2" a="1"/>
  <c r="P40" i="2" s="1"/>
  <c r="J40" i="2"/>
  <c r="H40" i="2"/>
  <c r="P39" i="2" a="1"/>
  <c r="P39" i="2" s="1"/>
  <c r="J39" i="2"/>
  <c r="H39" i="2"/>
  <c r="P38" i="2" a="1"/>
  <c r="P38" i="2" s="1"/>
  <c r="J38" i="2"/>
  <c r="H38" i="2"/>
  <c r="P37" i="2" a="1"/>
  <c r="P37" i="2" s="1"/>
  <c r="J37" i="2"/>
  <c r="H37" i="2"/>
  <c r="P36" i="2" a="1"/>
  <c r="P36" i="2" s="1"/>
  <c r="J36" i="2"/>
  <c r="H36" i="2"/>
  <c r="P35" i="2" a="1"/>
  <c r="P35" i="2" s="1"/>
  <c r="J35" i="2"/>
  <c r="H35" i="2"/>
  <c r="P34" i="2" a="1"/>
  <c r="P34" i="2" s="1"/>
  <c r="J34" i="2"/>
  <c r="H34" i="2"/>
  <c r="P33" i="2" a="1"/>
  <c r="P33" i="2" s="1"/>
  <c r="J33" i="2"/>
  <c r="H33" i="2"/>
  <c r="P32" i="2" a="1"/>
  <c r="P32" i="2" s="1"/>
  <c r="J32" i="2"/>
  <c r="H32" i="2"/>
  <c r="P31" i="2" a="1"/>
  <c r="P31" i="2" s="1"/>
  <c r="J31" i="2"/>
  <c r="H31" i="2"/>
  <c r="P30" i="2" a="1"/>
  <c r="P30" i="2" s="1"/>
  <c r="J30" i="2"/>
  <c r="H30" i="2"/>
  <c r="P29" i="2" a="1"/>
  <c r="P29" i="2" s="1"/>
  <c r="J29" i="2"/>
  <c r="H29" i="2"/>
  <c r="P28" i="2" a="1"/>
  <c r="P28" i="2" s="1"/>
  <c r="J28" i="2"/>
  <c r="H28" i="2"/>
  <c r="P27" i="2" a="1"/>
  <c r="P27" i="2" s="1"/>
  <c r="J27" i="2"/>
  <c r="H27" i="2"/>
  <c r="P26" i="2" a="1"/>
  <c r="P26" i="2" s="1"/>
  <c r="J26" i="2"/>
  <c r="H26" i="2"/>
  <c r="P25" i="2" a="1"/>
  <c r="P25" i="2" s="1"/>
  <c r="J25" i="2"/>
  <c r="H25" i="2"/>
  <c r="P24" i="2" a="1"/>
  <c r="P24" i="2" s="1"/>
  <c r="J24" i="2"/>
  <c r="H24" i="2"/>
  <c r="P23" i="2" a="1"/>
  <c r="P23" i="2" s="1"/>
  <c r="J23" i="2"/>
  <c r="H23" i="2"/>
  <c r="P22" i="2" a="1"/>
  <c r="P22" i="2" s="1"/>
  <c r="J22" i="2"/>
  <c r="H22" i="2"/>
  <c r="P21" i="2" a="1"/>
  <c r="P21" i="2" s="1"/>
  <c r="J21" i="2"/>
  <c r="H21" i="2"/>
  <c r="P20" i="2" a="1"/>
  <c r="P20" i="2" s="1"/>
  <c r="J20" i="2"/>
  <c r="H20" i="2"/>
  <c r="P19" i="2" a="1"/>
  <c r="P19" i="2" s="1"/>
  <c r="J19" i="2"/>
  <c r="H19" i="2"/>
  <c r="P18" i="2" a="1"/>
  <c r="P18" i="2" s="1"/>
  <c r="J18" i="2"/>
  <c r="H18" i="2"/>
  <c r="P17" i="2" a="1"/>
  <c r="P17" i="2" s="1"/>
  <c r="J17" i="2"/>
  <c r="H17" i="2"/>
  <c r="P16" i="2" a="1"/>
  <c r="P16" i="2" s="1"/>
  <c r="J16" i="2"/>
  <c r="H16" i="2"/>
  <c r="P15" i="2" a="1"/>
  <c r="P15" i="2" s="1"/>
  <c r="J15" i="2"/>
  <c r="H15" i="2"/>
  <c r="P14" i="2" a="1"/>
  <c r="P14" i="2" s="1"/>
  <c r="J14" i="2"/>
  <c r="H14" i="2"/>
  <c r="P13" i="2" a="1"/>
  <c r="P13" i="2" s="1"/>
  <c r="J13" i="2"/>
  <c r="H13" i="2"/>
  <c r="P12" i="2" a="1"/>
  <c r="P12" i="2" s="1"/>
  <c r="J12" i="2"/>
  <c r="H12" i="2"/>
  <c r="P11" i="2" a="1"/>
  <c r="P11" i="2" s="1"/>
  <c r="J11" i="2"/>
  <c r="H11" i="2"/>
  <c r="P10" i="2" a="1"/>
  <c r="P10" i="2" s="1"/>
  <c r="J10" i="2"/>
  <c r="H10" i="2"/>
  <c r="O57" i="2" a="1"/>
  <c r="O57" i="2" s="1"/>
  <c r="N57" i="2" a="1"/>
  <c r="N57" i="2" s="1"/>
  <c r="M57" i="2" a="1"/>
  <c r="M57" i="2" s="1"/>
  <c r="L57" i="2" a="1"/>
  <c r="L57" i="2" s="1"/>
  <c r="K57" i="2" a="1"/>
  <c r="K57" i="2" s="1"/>
  <c r="C57" i="2"/>
  <c r="P9" i="2" a="1"/>
  <c r="P9" i="2" s="1"/>
  <c r="J9" i="2"/>
  <c r="H9" i="2"/>
  <c r="P57" i="2" l="1"/>
</calcChain>
</file>

<file path=xl/sharedStrings.xml><?xml version="1.0" encoding="utf-8"?>
<sst xmlns="http://schemas.openxmlformats.org/spreadsheetml/2006/main" count="140" uniqueCount="65">
  <si>
    <t>Утверждаю:</t>
  </si>
  <si>
    <t>_______________</t>
  </si>
  <si>
    <t>ШТАТНОЕ РАСПИСАНИЕ</t>
  </si>
  <si>
    <t>№ п/п</t>
  </si>
  <si>
    <t>Наименование должности</t>
  </si>
  <si>
    <t>кол-во ставок</t>
  </si>
  <si>
    <t>звено, разряд</t>
  </si>
  <si>
    <t>ступень</t>
  </si>
  <si>
    <t>коэф</t>
  </si>
  <si>
    <t>БДО</t>
  </si>
  <si>
    <t>cтавка</t>
  </si>
  <si>
    <t>новый
коэф</t>
  </si>
  <si>
    <t>новая
ставка</t>
  </si>
  <si>
    <t>Месячный ФЗП</t>
  </si>
  <si>
    <t>Доплаты</t>
  </si>
  <si>
    <t>ВСЕГО</t>
  </si>
  <si>
    <t>надб. 10%</t>
  </si>
  <si>
    <t>пед. мастерство</t>
  </si>
  <si>
    <t>дезинф.</t>
  </si>
  <si>
    <t>ночные</t>
  </si>
  <si>
    <t>ВСЕГО:</t>
  </si>
  <si>
    <t>Бухгалтер</t>
  </si>
  <si>
    <t xml:space="preserve"> КГКП "Ясли-сад "Жұлдыз" отдела образования г.Караганды управления образования Карагандинской области</t>
  </si>
  <si>
    <t>И.о.директора</t>
  </si>
  <si>
    <t>Н. В. Головина</t>
  </si>
  <si>
    <t>на 01 сентября 2021 г.</t>
  </si>
  <si>
    <t>Тиленбаева Нургуль Боранбаевна</t>
  </si>
  <si>
    <t>Разакова Мейрамгул Аскатовна</t>
  </si>
  <si>
    <t>Заведующий</t>
  </si>
  <si>
    <t>A1</t>
  </si>
  <si>
    <t>3-1</t>
  </si>
  <si>
    <t>Учитель рус. языка</t>
  </si>
  <si>
    <t>B2</t>
  </si>
  <si>
    <t>2</t>
  </si>
  <si>
    <t>3</t>
  </si>
  <si>
    <t>Логопед</t>
  </si>
  <si>
    <t>B3</t>
  </si>
  <si>
    <t>1</t>
  </si>
  <si>
    <t>Педагог-психолог</t>
  </si>
  <si>
    <t>Методист</t>
  </si>
  <si>
    <t>Муз. руководитель</t>
  </si>
  <si>
    <t>4</t>
  </si>
  <si>
    <t>Инструктор по ФК</t>
  </si>
  <si>
    <t>B4</t>
  </si>
  <si>
    <t>Воспитатель</t>
  </si>
  <si>
    <t>Зам. директора по хоз. части</t>
  </si>
  <si>
    <t>C</t>
  </si>
  <si>
    <t>Экономист</t>
  </si>
  <si>
    <t>Секретарь-делопроизводитель</t>
  </si>
  <si>
    <t>D</t>
  </si>
  <si>
    <t>Медсестра</t>
  </si>
  <si>
    <t>Диетсестра</t>
  </si>
  <si>
    <t>Пом. воспитателя</t>
  </si>
  <si>
    <t>Шеф-повар</t>
  </si>
  <si>
    <t/>
  </si>
  <si>
    <t>Повар</t>
  </si>
  <si>
    <t>Кладовщик</t>
  </si>
  <si>
    <t>Подсобный рабочий</t>
  </si>
  <si>
    <t>Кастелянша</t>
  </si>
  <si>
    <t>Машин. стир. белья</t>
  </si>
  <si>
    <t>Уборщик помещений</t>
  </si>
  <si>
    <t>Раб. по обслуживанию здания</t>
  </si>
  <si>
    <t>Дворник</t>
  </si>
  <si>
    <t>Сторож</t>
  </si>
  <si>
    <t>Зам. руководителя ГУ "Отдел образования г.Караганды" Управления образования Карагандинской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</si>
</sst>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9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9" fillId="0" borderId="1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0" fillId="0" borderId="1" xfId="0" applyBorder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right"/>
    </xf>
    <xf numFmtId="3" fontId="10" fillId="0" borderId="8" xfId="0" applyNumberFormat="1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9" fillId="0" borderId="12" xfId="0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right"/>
    </xf>
    <xf numFmtId="1" fontId="9" fillId="0" borderId="3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right"/>
    </xf>
    <xf numFmtId="3" fontId="10" fillId="0" borderId="13" xfId="0" applyNumberFormat="1" applyFont="1" applyBorder="1" applyAlignment="1">
      <alignment horizontal="right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right"/>
    </xf>
    <xf numFmtId="1" fontId="9" fillId="0" borderId="2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3" fontId="10" fillId="0" borderId="15" xfId="0" applyNumberFormat="1" applyFont="1" applyBorder="1" applyAlignment="1">
      <alignment horizontal="right"/>
    </xf>
    <xf numFmtId="0" fontId="8" fillId="0" borderId="16" xfId="0" applyFont="1" applyBorder="1" applyAlignment="1">
      <alignment horizontal="center"/>
    </xf>
    <xf numFmtId="0" fontId="8" fillId="0" borderId="17" xfId="0" applyFont="1" applyBorder="1"/>
    <xf numFmtId="2" fontId="10" fillId="0" borderId="17" xfId="0" applyNumberFormat="1" applyFont="1" applyBorder="1" applyAlignment="1">
      <alignment horizontal="center"/>
    </xf>
    <xf numFmtId="0" fontId="10" fillId="0" borderId="17" xfId="0" applyFont="1" applyBorder="1"/>
    <xf numFmtId="3" fontId="10" fillId="0" borderId="17" xfId="0" applyNumberFormat="1" applyFont="1" applyBorder="1" applyAlignment="1">
      <alignment horizontal="right"/>
    </xf>
    <xf numFmtId="3" fontId="10" fillId="0" borderId="18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zoomScaleNormal="100" workbookViewId="0">
      <pane xSplit="3" topLeftCell="D1" activePane="topRight" state="frozen"/>
      <selection pane="topRight" activeCell="R47" sqref="R47"/>
    </sheetView>
  </sheetViews>
  <sheetFormatPr defaultRowHeight="12" x14ac:dyDescent="0.2"/>
  <cols>
    <col min="1" max="1" width="2.5703125" style="3" customWidth="1"/>
    <col min="2" max="2" width="18.28515625" style="3" customWidth="1"/>
    <col min="3" max="3" width="6.28515625" style="3" customWidth="1"/>
    <col min="4" max="4" width="5.42578125" style="3" customWidth="1"/>
    <col min="5" max="5" width="4.42578125" style="3" customWidth="1"/>
    <col min="6" max="6" width="5" style="3" hidden="1" customWidth="1"/>
    <col min="7" max="7" width="4.42578125" style="3" hidden="1" customWidth="1"/>
    <col min="8" max="8" width="6.7109375" style="3" customWidth="1"/>
    <col min="9" max="9" width="4.42578125" style="3" customWidth="1"/>
    <col min="10" max="10" width="6.7109375" style="3" customWidth="1"/>
    <col min="11" max="11" width="8.140625" style="3" customWidth="1"/>
    <col min="12" max="12" width="9.140625" style="3"/>
    <col min="13" max="13" width="6.85546875" style="3" customWidth="1"/>
    <col min="14" max="14" width="7.140625" style="3" customWidth="1"/>
    <col min="15" max="15" width="6" style="3" customWidth="1"/>
    <col min="16" max="16" width="8.42578125" style="3" customWidth="1"/>
    <col min="17" max="248" width="9.140625" style="3"/>
    <col min="249" max="249" width="5.28515625" style="3" customWidth="1"/>
    <col min="250" max="250" width="35.28515625" style="3" customWidth="1"/>
    <col min="251" max="252" width="9.7109375" style="3" customWidth="1"/>
    <col min="253" max="253" width="6.7109375" style="3" customWidth="1"/>
    <col min="254" max="255" width="0" style="3" hidden="1" customWidth="1"/>
    <col min="256" max="256" width="6.7109375" style="3" customWidth="1"/>
    <col min="257" max="257" width="6.5703125" style="3" customWidth="1"/>
    <col min="258" max="258" width="6.7109375" style="3" customWidth="1"/>
    <col min="259" max="259" width="9.28515625" style="3" customWidth="1"/>
    <col min="260" max="264" width="9.140625" style="3"/>
    <col min="265" max="265" width="14.140625" style="3" bestFit="1" customWidth="1"/>
    <col min="266" max="266" width="14.140625" style="3" customWidth="1"/>
    <col min="267" max="270" width="9.140625" style="3"/>
    <col min="271" max="271" width="10.140625" style="3" customWidth="1"/>
    <col min="272" max="504" width="9.140625" style="3"/>
    <col min="505" max="505" width="5.28515625" style="3" customWidth="1"/>
    <col min="506" max="506" width="35.28515625" style="3" customWidth="1"/>
    <col min="507" max="508" width="9.7109375" style="3" customWidth="1"/>
    <col min="509" max="509" width="6.7109375" style="3" customWidth="1"/>
    <col min="510" max="511" width="0" style="3" hidden="1" customWidth="1"/>
    <col min="512" max="512" width="6.7109375" style="3" customWidth="1"/>
    <col min="513" max="513" width="6.5703125" style="3" customWidth="1"/>
    <col min="514" max="514" width="6.7109375" style="3" customWidth="1"/>
    <col min="515" max="515" width="9.28515625" style="3" customWidth="1"/>
    <col min="516" max="520" width="9.140625" style="3"/>
    <col min="521" max="521" width="14.140625" style="3" bestFit="1" customWidth="1"/>
    <col min="522" max="522" width="14.140625" style="3" customWidth="1"/>
    <col min="523" max="526" width="9.140625" style="3"/>
    <col min="527" max="527" width="10.140625" style="3" customWidth="1"/>
    <col min="528" max="760" width="9.140625" style="3"/>
    <col min="761" max="761" width="5.28515625" style="3" customWidth="1"/>
    <col min="762" max="762" width="35.28515625" style="3" customWidth="1"/>
    <col min="763" max="764" width="9.7109375" style="3" customWidth="1"/>
    <col min="765" max="765" width="6.7109375" style="3" customWidth="1"/>
    <col min="766" max="767" width="0" style="3" hidden="1" customWidth="1"/>
    <col min="768" max="768" width="6.7109375" style="3" customWidth="1"/>
    <col min="769" max="769" width="6.5703125" style="3" customWidth="1"/>
    <col min="770" max="770" width="6.7109375" style="3" customWidth="1"/>
    <col min="771" max="771" width="9.28515625" style="3" customWidth="1"/>
    <col min="772" max="776" width="9.140625" style="3"/>
    <col min="777" max="777" width="14.140625" style="3" bestFit="1" customWidth="1"/>
    <col min="778" max="778" width="14.140625" style="3" customWidth="1"/>
    <col min="779" max="782" width="9.140625" style="3"/>
    <col min="783" max="783" width="10.140625" style="3" customWidth="1"/>
    <col min="784" max="1016" width="9.140625" style="3"/>
    <col min="1017" max="1017" width="5.28515625" style="3" customWidth="1"/>
    <col min="1018" max="1018" width="35.28515625" style="3" customWidth="1"/>
    <col min="1019" max="1020" width="9.7109375" style="3" customWidth="1"/>
    <col min="1021" max="1021" width="6.7109375" style="3" customWidth="1"/>
    <col min="1022" max="1023" width="0" style="3" hidden="1" customWidth="1"/>
    <col min="1024" max="1024" width="6.7109375" style="3" customWidth="1"/>
    <col min="1025" max="1025" width="6.5703125" style="3" customWidth="1"/>
    <col min="1026" max="1026" width="6.7109375" style="3" customWidth="1"/>
    <col min="1027" max="1027" width="9.28515625" style="3" customWidth="1"/>
    <col min="1028" max="1032" width="9.140625" style="3"/>
    <col min="1033" max="1033" width="14.140625" style="3" bestFit="1" customWidth="1"/>
    <col min="1034" max="1034" width="14.140625" style="3" customWidth="1"/>
    <col min="1035" max="1038" width="9.140625" style="3"/>
    <col min="1039" max="1039" width="10.140625" style="3" customWidth="1"/>
    <col min="1040" max="1272" width="9.140625" style="3"/>
    <col min="1273" max="1273" width="5.28515625" style="3" customWidth="1"/>
    <col min="1274" max="1274" width="35.28515625" style="3" customWidth="1"/>
    <col min="1275" max="1276" width="9.7109375" style="3" customWidth="1"/>
    <col min="1277" max="1277" width="6.7109375" style="3" customWidth="1"/>
    <col min="1278" max="1279" width="0" style="3" hidden="1" customWidth="1"/>
    <col min="1280" max="1280" width="6.7109375" style="3" customWidth="1"/>
    <col min="1281" max="1281" width="6.5703125" style="3" customWidth="1"/>
    <col min="1282" max="1282" width="6.7109375" style="3" customWidth="1"/>
    <col min="1283" max="1283" width="9.28515625" style="3" customWidth="1"/>
    <col min="1284" max="1288" width="9.140625" style="3"/>
    <col min="1289" max="1289" width="14.140625" style="3" bestFit="1" customWidth="1"/>
    <col min="1290" max="1290" width="14.140625" style="3" customWidth="1"/>
    <col min="1291" max="1294" width="9.140625" style="3"/>
    <col min="1295" max="1295" width="10.140625" style="3" customWidth="1"/>
    <col min="1296" max="1528" width="9.140625" style="3"/>
    <col min="1529" max="1529" width="5.28515625" style="3" customWidth="1"/>
    <col min="1530" max="1530" width="35.28515625" style="3" customWidth="1"/>
    <col min="1531" max="1532" width="9.7109375" style="3" customWidth="1"/>
    <col min="1533" max="1533" width="6.7109375" style="3" customWidth="1"/>
    <col min="1534" max="1535" width="0" style="3" hidden="1" customWidth="1"/>
    <col min="1536" max="1536" width="6.7109375" style="3" customWidth="1"/>
    <col min="1537" max="1537" width="6.5703125" style="3" customWidth="1"/>
    <col min="1538" max="1538" width="6.7109375" style="3" customWidth="1"/>
    <col min="1539" max="1539" width="9.28515625" style="3" customWidth="1"/>
    <col min="1540" max="1544" width="9.140625" style="3"/>
    <col min="1545" max="1545" width="14.140625" style="3" bestFit="1" customWidth="1"/>
    <col min="1546" max="1546" width="14.140625" style="3" customWidth="1"/>
    <col min="1547" max="1550" width="9.140625" style="3"/>
    <col min="1551" max="1551" width="10.140625" style="3" customWidth="1"/>
    <col min="1552" max="1784" width="9.140625" style="3"/>
    <col min="1785" max="1785" width="5.28515625" style="3" customWidth="1"/>
    <col min="1786" max="1786" width="35.28515625" style="3" customWidth="1"/>
    <col min="1787" max="1788" width="9.7109375" style="3" customWidth="1"/>
    <col min="1789" max="1789" width="6.7109375" style="3" customWidth="1"/>
    <col min="1790" max="1791" width="0" style="3" hidden="1" customWidth="1"/>
    <col min="1792" max="1792" width="6.7109375" style="3" customWidth="1"/>
    <col min="1793" max="1793" width="6.5703125" style="3" customWidth="1"/>
    <col min="1794" max="1794" width="6.7109375" style="3" customWidth="1"/>
    <col min="1795" max="1795" width="9.28515625" style="3" customWidth="1"/>
    <col min="1796" max="1800" width="9.140625" style="3"/>
    <col min="1801" max="1801" width="14.140625" style="3" bestFit="1" customWidth="1"/>
    <col min="1802" max="1802" width="14.140625" style="3" customWidth="1"/>
    <col min="1803" max="1806" width="9.140625" style="3"/>
    <col min="1807" max="1807" width="10.140625" style="3" customWidth="1"/>
    <col min="1808" max="2040" width="9.140625" style="3"/>
    <col min="2041" max="2041" width="5.28515625" style="3" customWidth="1"/>
    <col min="2042" max="2042" width="35.28515625" style="3" customWidth="1"/>
    <col min="2043" max="2044" width="9.7109375" style="3" customWidth="1"/>
    <col min="2045" max="2045" width="6.7109375" style="3" customWidth="1"/>
    <col min="2046" max="2047" width="0" style="3" hidden="1" customWidth="1"/>
    <col min="2048" max="2048" width="6.7109375" style="3" customWidth="1"/>
    <col min="2049" max="2049" width="6.5703125" style="3" customWidth="1"/>
    <col min="2050" max="2050" width="6.7109375" style="3" customWidth="1"/>
    <col min="2051" max="2051" width="9.28515625" style="3" customWidth="1"/>
    <col min="2052" max="2056" width="9.140625" style="3"/>
    <col min="2057" max="2057" width="14.140625" style="3" bestFit="1" customWidth="1"/>
    <col min="2058" max="2058" width="14.140625" style="3" customWidth="1"/>
    <col min="2059" max="2062" width="9.140625" style="3"/>
    <col min="2063" max="2063" width="10.140625" style="3" customWidth="1"/>
    <col min="2064" max="2296" width="9.140625" style="3"/>
    <col min="2297" max="2297" width="5.28515625" style="3" customWidth="1"/>
    <col min="2298" max="2298" width="35.28515625" style="3" customWidth="1"/>
    <col min="2299" max="2300" width="9.7109375" style="3" customWidth="1"/>
    <col min="2301" max="2301" width="6.7109375" style="3" customWidth="1"/>
    <col min="2302" max="2303" width="0" style="3" hidden="1" customWidth="1"/>
    <col min="2304" max="2304" width="6.7109375" style="3" customWidth="1"/>
    <col min="2305" max="2305" width="6.5703125" style="3" customWidth="1"/>
    <col min="2306" max="2306" width="6.7109375" style="3" customWidth="1"/>
    <col min="2307" max="2307" width="9.28515625" style="3" customWidth="1"/>
    <col min="2308" max="2312" width="9.140625" style="3"/>
    <col min="2313" max="2313" width="14.140625" style="3" bestFit="1" customWidth="1"/>
    <col min="2314" max="2314" width="14.140625" style="3" customWidth="1"/>
    <col min="2315" max="2318" width="9.140625" style="3"/>
    <col min="2319" max="2319" width="10.140625" style="3" customWidth="1"/>
    <col min="2320" max="2552" width="9.140625" style="3"/>
    <col min="2553" max="2553" width="5.28515625" style="3" customWidth="1"/>
    <col min="2554" max="2554" width="35.28515625" style="3" customWidth="1"/>
    <col min="2555" max="2556" width="9.7109375" style="3" customWidth="1"/>
    <col min="2557" max="2557" width="6.7109375" style="3" customWidth="1"/>
    <col min="2558" max="2559" width="0" style="3" hidden="1" customWidth="1"/>
    <col min="2560" max="2560" width="6.7109375" style="3" customWidth="1"/>
    <col min="2561" max="2561" width="6.5703125" style="3" customWidth="1"/>
    <col min="2562" max="2562" width="6.7109375" style="3" customWidth="1"/>
    <col min="2563" max="2563" width="9.28515625" style="3" customWidth="1"/>
    <col min="2564" max="2568" width="9.140625" style="3"/>
    <col min="2569" max="2569" width="14.140625" style="3" bestFit="1" customWidth="1"/>
    <col min="2570" max="2570" width="14.140625" style="3" customWidth="1"/>
    <col min="2571" max="2574" width="9.140625" style="3"/>
    <col min="2575" max="2575" width="10.140625" style="3" customWidth="1"/>
    <col min="2576" max="2808" width="9.140625" style="3"/>
    <col min="2809" max="2809" width="5.28515625" style="3" customWidth="1"/>
    <col min="2810" max="2810" width="35.28515625" style="3" customWidth="1"/>
    <col min="2811" max="2812" width="9.7109375" style="3" customWidth="1"/>
    <col min="2813" max="2813" width="6.7109375" style="3" customWidth="1"/>
    <col min="2814" max="2815" width="0" style="3" hidden="1" customWidth="1"/>
    <col min="2816" max="2816" width="6.7109375" style="3" customWidth="1"/>
    <col min="2817" max="2817" width="6.5703125" style="3" customWidth="1"/>
    <col min="2818" max="2818" width="6.7109375" style="3" customWidth="1"/>
    <col min="2819" max="2819" width="9.28515625" style="3" customWidth="1"/>
    <col min="2820" max="2824" width="9.140625" style="3"/>
    <col min="2825" max="2825" width="14.140625" style="3" bestFit="1" customWidth="1"/>
    <col min="2826" max="2826" width="14.140625" style="3" customWidth="1"/>
    <col min="2827" max="2830" width="9.140625" style="3"/>
    <col min="2831" max="2831" width="10.140625" style="3" customWidth="1"/>
    <col min="2832" max="3064" width="9.140625" style="3"/>
    <col min="3065" max="3065" width="5.28515625" style="3" customWidth="1"/>
    <col min="3066" max="3066" width="35.28515625" style="3" customWidth="1"/>
    <col min="3067" max="3068" width="9.7109375" style="3" customWidth="1"/>
    <col min="3069" max="3069" width="6.7109375" style="3" customWidth="1"/>
    <col min="3070" max="3071" width="0" style="3" hidden="1" customWidth="1"/>
    <col min="3072" max="3072" width="6.7109375" style="3" customWidth="1"/>
    <col min="3073" max="3073" width="6.5703125" style="3" customWidth="1"/>
    <col min="3074" max="3074" width="6.7109375" style="3" customWidth="1"/>
    <col min="3075" max="3075" width="9.28515625" style="3" customWidth="1"/>
    <col min="3076" max="3080" width="9.140625" style="3"/>
    <col min="3081" max="3081" width="14.140625" style="3" bestFit="1" customWidth="1"/>
    <col min="3082" max="3082" width="14.140625" style="3" customWidth="1"/>
    <col min="3083" max="3086" width="9.140625" style="3"/>
    <col min="3087" max="3087" width="10.140625" style="3" customWidth="1"/>
    <col min="3088" max="3320" width="9.140625" style="3"/>
    <col min="3321" max="3321" width="5.28515625" style="3" customWidth="1"/>
    <col min="3322" max="3322" width="35.28515625" style="3" customWidth="1"/>
    <col min="3323" max="3324" width="9.7109375" style="3" customWidth="1"/>
    <col min="3325" max="3325" width="6.7109375" style="3" customWidth="1"/>
    <col min="3326" max="3327" width="0" style="3" hidden="1" customWidth="1"/>
    <col min="3328" max="3328" width="6.7109375" style="3" customWidth="1"/>
    <col min="3329" max="3329" width="6.5703125" style="3" customWidth="1"/>
    <col min="3330" max="3330" width="6.7109375" style="3" customWidth="1"/>
    <col min="3331" max="3331" width="9.28515625" style="3" customWidth="1"/>
    <col min="3332" max="3336" width="9.140625" style="3"/>
    <col min="3337" max="3337" width="14.140625" style="3" bestFit="1" customWidth="1"/>
    <col min="3338" max="3338" width="14.140625" style="3" customWidth="1"/>
    <col min="3339" max="3342" width="9.140625" style="3"/>
    <col min="3343" max="3343" width="10.140625" style="3" customWidth="1"/>
    <col min="3344" max="3576" width="9.140625" style="3"/>
    <col min="3577" max="3577" width="5.28515625" style="3" customWidth="1"/>
    <col min="3578" max="3578" width="35.28515625" style="3" customWidth="1"/>
    <col min="3579" max="3580" width="9.7109375" style="3" customWidth="1"/>
    <col min="3581" max="3581" width="6.7109375" style="3" customWidth="1"/>
    <col min="3582" max="3583" width="0" style="3" hidden="1" customWidth="1"/>
    <col min="3584" max="3584" width="6.7109375" style="3" customWidth="1"/>
    <col min="3585" max="3585" width="6.5703125" style="3" customWidth="1"/>
    <col min="3586" max="3586" width="6.7109375" style="3" customWidth="1"/>
    <col min="3587" max="3587" width="9.28515625" style="3" customWidth="1"/>
    <col min="3588" max="3592" width="9.140625" style="3"/>
    <col min="3593" max="3593" width="14.140625" style="3" bestFit="1" customWidth="1"/>
    <col min="3594" max="3594" width="14.140625" style="3" customWidth="1"/>
    <col min="3595" max="3598" width="9.140625" style="3"/>
    <col min="3599" max="3599" width="10.140625" style="3" customWidth="1"/>
    <col min="3600" max="3832" width="9.140625" style="3"/>
    <col min="3833" max="3833" width="5.28515625" style="3" customWidth="1"/>
    <col min="3834" max="3834" width="35.28515625" style="3" customWidth="1"/>
    <col min="3835" max="3836" width="9.7109375" style="3" customWidth="1"/>
    <col min="3837" max="3837" width="6.7109375" style="3" customWidth="1"/>
    <col min="3838" max="3839" width="0" style="3" hidden="1" customWidth="1"/>
    <col min="3840" max="3840" width="6.7109375" style="3" customWidth="1"/>
    <col min="3841" max="3841" width="6.5703125" style="3" customWidth="1"/>
    <col min="3842" max="3842" width="6.7109375" style="3" customWidth="1"/>
    <col min="3843" max="3843" width="9.28515625" style="3" customWidth="1"/>
    <col min="3844" max="3848" width="9.140625" style="3"/>
    <col min="3849" max="3849" width="14.140625" style="3" bestFit="1" customWidth="1"/>
    <col min="3850" max="3850" width="14.140625" style="3" customWidth="1"/>
    <col min="3851" max="3854" width="9.140625" style="3"/>
    <col min="3855" max="3855" width="10.140625" style="3" customWidth="1"/>
    <col min="3856" max="4088" width="9.140625" style="3"/>
    <col min="4089" max="4089" width="5.28515625" style="3" customWidth="1"/>
    <col min="4090" max="4090" width="35.28515625" style="3" customWidth="1"/>
    <col min="4091" max="4092" width="9.7109375" style="3" customWidth="1"/>
    <col min="4093" max="4093" width="6.7109375" style="3" customWidth="1"/>
    <col min="4094" max="4095" width="0" style="3" hidden="1" customWidth="1"/>
    <col min="4096" max="4096" width="6.7109375" style="3" customWidth="1"/>
    <col min="4097" max="4097" width="6.5703125" style="3" customWidth="1"/>
    <col min="4098" max="4098" width="6.7109375" style="3" customWidth="1"/>
    <col min="4099" max="4099" width="9.28515625" style="3" customWidth="1"/>
    <col min="4100" max="4104" width="9.140625" style="3"/>
    <col min="4105" max="4105" width="14.140625" style="3" bestFit="1" customWidth="1"/>
    <col min="4106" max="4106" width="14.140625" style="3" customWidth="1"/>
    <col min="4107" max="4110" width="9.140625" style="3"/>
    <col min="4111" max="4111" width="10.140625" style="3" customWidth="1"/>
    <col min="4112" max="4344" width="9.140625" style="3"/>
    <col min="4345" max="4345" width="5.28515625" style="3" customWidth="1"/>
    <col min="4346" max="4346" width="35.28515625" style="3" customWidth="1"/>
    <col min="4347" max="4348" width="9.7109375" style="3" customWidth="1"/>
    <col min="4349" max="4349" width="6.7109375" style="3" customWidth="1"/>
    <col min="4350" max="4351" width="0" style="3" hidden="1" customWidth="1"/>
    <col min="4352" max="4352" width="6.7109375" style="3" customWidth="1"/>
    <col min="4353" max="4353" width="6.5703125" style="3" customWidth="1"/>
    <col min="4354" max="4354" width="6.7109375" style="3" customWidth="1"/>
    <col min="4355" max="4355" width="9.28515625" style="3" customWidth="1"/>
    <col min="4356" max="4360" width="9.140625" style="3"/>
    <col min="4361" max="4361" width="14.140625" style="3" bestFit="1" customWidth="1"/>
    <col min="4362" max="4362" width="14.140625" style="3" customWidth="1"/>
    <col min="4363" max="4366" width="9.140625" style="3"/>
    <col min="4367" max="4367" width="10.140625" style="3" customWidth="1"/>
    <col min="4368" max="4600" width="9.140625" style="3"/>
    <col min="4601" max="4601" width="5.28515625" style="3" customWidth="1"/>
    <col min="4602" max="4602" width="35.28515625" style="3" customWidth="1"/>
    <col min="4603" max="4604" width="9.7109375" style="3" customWidth="1"/>
    <col min="4605" max="4605" width="6.7109375" style="3" customWidth="1"/>
    <col min="4606" max="4607" width="0" style="3" hidden="1" customWidth="1"/>
    <col min="4608" max="4608" width="6.7109375" style="3" customWidth="1"/>
    <col min="4609" max="4609" width="6.5703125" style="3" customWidth="1"/>
    <col min="4610" max="4610" width="6.7109375" style="3" customWidth="1"/>
    <col min="4611" max="4611" width="9.28515625" style="3" customWidth="1"/>
    <col min="4612" max="4616" width="9.140625" style="3"/>
    <col min="4617" max="4617" width="14.140625" style="3" bestFit="1" customWidth="1"/>
    <col min="4618" max="4618" width="14.140625" style="3" customWidth="1"/>
    <col min="4619" max="4622" width="9.140625" style="3"/>
    <col min="4623" max="4623" width="10.140625" style="3" customWidth="1"/>
    <col min="4624" max="4856" width="9.140625" style="3"/>
    <col min="4857" max="4857" width="5.28515625" style="3" customWidth="1"/>
    <col min="4858" max="4858" width="35.28515625" style="3" customWidth="1"/>
    <col min="4859" max="4860" width="9.7109375" style="3" customWidth="1"/>
    <col min="4861" max="4861" width="6.7109375" style="3" customWidth="1"/>
    <col min="4862" max="4863" width="0" style="3" hidden="1" customWidth="1"/>
    <col min="4864" max="4864" width="6.7109375" style="3" customWidth="1"/>
    <col min="4865" max="4865" width="6.5703125" style="3" customWidth="1"/>
    <col min="4866" max="4866" width="6.7109375" style="3" customWidth="1"/>
    <col min="4867" max="4867" width="9.28515625" style="3" customWidth="1"/>
    <col min="4868" max="4872" width="9.140625" style="3"/>
    <col min="4873" max="4873" width="14.140625" style="3" bestFit="1" customWidth="1"/>
    <col min="4874" max="4874" width="14.140625" style="3" customWidth="1"/>
    <col min="4875" max="4878" width="9.140625" style="3"/>
    <col min="4879" max="4879" width="10.140625" style="3" customWidth="1"/>
    <col min="4880" max="5112" width="9.140625" style="3"/>
    <col min="5113" max="5113" width="5.28515625" style="3" customWidth="1"/>
    <col min="5114" max="5114" width="35.28515625" style="3" customWidth="1"/>
    <col min="5115" max="5116" width="9.7109375" style="3" customWidth="1"/>
    <col min="5117" max="5117" width="6.7109375" style="3" customWidth="1"/>
    <col min="5118" max="5119" width="0" style="3" hidden="1" customWidth="1"/>
    <col min="5120" max="5120" width="6.7109375" style="3" customWidth="1"/>
    <col min="5121" max="5121" width="6.5703125" style="3" customWidth="1"/>
    <col min="5122" max="5122" width="6.7109375" style="3" customWidth="1"/>
    <col min="5123" max="5123" width="9.28515625" style="3" customWidth="1"/>
    <col min="5124" max="5128" width="9.140625" style="3"/>
    <col min="5129" max="5129" width="14.140625" style="3" bestFit="1" customWidth="1"/>
    <col min="5130" max="5130" width="14.140625" style="3" customWidth="1"/>
    <col min="5131" max="5134" width="9.140625" style="3"/>
    <col min="5135" max="5135" width="10.140625" style="3" customWidth="1"/>
    <col min="5136" max="5368" width="9.140625" style="3"/>
    <col min="5369" max="5369" width="5.28515625" style="3" customWidth="1"/>
    <col min="5370" max="5370" width="35.28515625" style="3" customWidth="1"/>
    <col min="5371" max="5372" width="9.7109375" style="3" customWidth="1"/>
    <col min="5373" max="5373" width="6.7109375" style="3" customWidth="1"/>
    <col min="5374" max="5375" width="0" style="3" hidden="1" customWidth="1"/>
    <col min="5376" max="5376" width="6.7109375" style="3" customWidth="1"/>
    <col min="5377" max="5377" width="6.5703125" style="3" customWidth="1"/>
    <col min="5378" max="5378" width="6.7109375" style="3" customWidth="1"/>
    <col min="5379" max="5379" width="9.28515625" style="3" customWidth="1"/>
    <col min="5380" max="5384" width="9.140625" style="3"/>
    <col min="5385" max="5385" width="14.140625" style="3" bestFit="1" customWidth="1"/>
    <col min="5386" max="5386" width="14.140625" style="3" customWidth="1"/>
    <col min="5387" max="5390" width="9.140625" style="3"/>
    <col min="5391" max="5391" width="10.140625" style="3" customWidth="1"/>
    <col min="5392" max="5624" width="9.140625" style="3"/>
    <col min="5625" max="5625" width="5.28515625" style="3" customWidth="1"/>
    <col min="5626" max="5626" width="35.28515625" style="3" customWidth="1"/>
    <col min="5627" max="5628" width="9.7109375" style="3" customWidth="1"/>
    <col min="5629" max="5629" width="6.7109375" style="3" customWidth="1"/>
    <col min="5630" max="5631" width="0" style="3" hidden="1" customWidth="1"/>
    <col min="5632" max="5632" width="6.7109375" style="3" customWidth="1"/>
    <col min="5633" max="5633" width="6.5703125" style="3" customWidth="1"/>
    <col min="5634" max="5634" width="6.7109375" style="3" customWidth="1"/>
    <col min="5635" max="5635" width="9.28515625" style="3" customWidth="1"/>
    <col min="5636" max="5640" width="9.140625" style="3"/>
    <col min="5641" max="5641" width="14.140625" style="3" bestFit="1" customWidth="1"/>
    <col min="5642" max="5642" width="14.140625" style="3" customWidth="1"/>
    <col min="5643" max="5646" width="9.140625" style="3"/>
    <col min="5647" max="5647" width="10.140625" style="3" customWidth="1"/>
    <col min="5648" max="5880" width="9.140625" style="3"/>
    <col min="5881" max="5881" width="5.28515625" style="3" customWidth="1"/>
    <col min="5882" max="5882" width="35.28515625" style="3" customWidth="1"/>
    <col min="5883" max="5884" width="9.7109375" style="3" customWidth="1"/>
    <col min="5885" max="5885" width="6.7109375" style="3" customWidth="1"/>
    <col min="5886" max="5887" width="0" style="3" hidden="1" customWidth="1"/>
    <col min="5888" max="5888" width="6.7109375" style="3" customWidth="1"/>
    <col min="5889" max="5889" width="6.5703125" style="3" customWidth="1"/>
    <col min="5890" max="5890" width="6.7109375" style="3" customWidth="1"/>
    <col min="5891" max="5891" width="9.28515625" style="3" customWidth="1"/>
    <col min="5892" max="5896" width="9.140625" style="3"/>
    <col min="5897" max="5897" width="14.140625" style="3" bestFit="1" customWidth="1"/>
    <col min="5898" max="5898" width="14.140625" style="3" customWidth="1"/>
    <col min="5899" max="5902" width="9.140625" style="3"/>
    <col min="5903" max="5903" width="10.140625" style="3" customWidth="1"/>
    <col min="5904" max="6136" width="9.140625" style="3"/>
    <col min="6137" max="6137" width="5.28515625" style="3" customWidth="1"/>
    <col min="6138" max="6138" width="35.28515625" style="3" customWidth="1"/>
    <col min="6139" max="6140" width="9.7109375" style="3" customWidth="1"/>
    <col min="6141" max="6141" width="6.7109375" style="3" customWidth="1"/>
    <col min="6142" max="6143" width="0" style="3" hidden="1" customWidth="1"/>
    <col min="6144" max="6144" width="6.7109375" style="3" customWidth="1"/>
    <col min="6145" max="6145" width="6.5703125" style="3" customWidth="1"/>
    <col min="6146" max="6146" width="6.7109375" style="3" customWidth="1"/>
    <col min="6147" max="6147" width="9.28515625" style="3" customWidth="1"/>
    <col min="6148" max="6152" width="9.140625" style="3"/>
    <col min="6153" max="6153" width="14.140625" style="3" bestFit="1" customWidth="1"/>
    <col min="6154" max="6154" width="14.140625" style="3" customWidth="1"/>
    <col min="6155" max="6158" width="9.140625" style="3"/>
    <col min="6159" max="6159" width="10.140625" style="3" customWidth="1"/>
    <col min="6160" max="6392" width="9.140625" style="3"/>
    <col min="6393" max="6393" width="5.28515625" style="3" customWidth="1"/>
    <col min="6394" max="6394" width="35.28515625" style="3" customWidth="1"/>
    <col min="6395" max="6396" width="9.7109375" style="3" customWidth="1"/>
    <col min="6397" max="6397" width="6.7109375" style="3" customWidth="1"/>
    <col min="6398" max="6399" width="0" style="3" hidden="1" customWidth="1"/>
    <col min="6400" max="6400" width="6.7109375" style="3" customWidth="1"/>
    <col min="6401" max="6401" width="6.5703125" style="3" customWidth="1"/>
    <col min="6402" max="6402" width="6.7109375" style="3" customWidth="1"/>
    <col min="6403" max="6403" width="9.28515625" style="3" customWidth="1"/>
    <col min="6404" max="6408" width="9.140625" style="3"/>
    <col min="6409" max="6409" width="14.140625" style="3" bestFit="1" customWidth="1"/>
    <col min="6410" max="6410" width="14.140625" style="3" customWidth="1"/>
    <col min="6411" max="6414" width="9.140625" style="3"/>
    <col min="6415" max="6415" width="10.140625" style="3" customWidth="1"/>
    <col min="6416" max="6648" width="9.140625" style="3"/>
    <col min="6649" max="6649" width="5.28515625" style="3" customWidth="1"/>
    <col min="6650" max="6650" width="35.28515625" style="3" customWidth="1"/>
    <col min="6651" max="6652" width="9.7109375" style="3" customWidth="1"/>
    <col min="6653" max="6653" width="6.7109375" style="3" customWidth="1"/>
    <col min="6654" max="6655" width="0" style="3" hidden="1" customWidth="1"/>
    <col min="6656" max="6656" width="6.7109375" style="3" customWidth="1"/>
    <col min="6657" max="6657" width="6.5703125" style="3" customWidth="1"/>
    <col min="6658" max="6658" width="6.7109375" style="3" customWidth="1"/>
    <col min="6659" max="6659" width="9.28515625" style="3" customWidth="1"/>
    <col min="6660" max="6664" width="9.140625" style="3"/>
    <col min="6665" max="6665" width="14.140625" style="3" bestFit="1" customWidth="1"/>
    <col min="6666" max="6666" width="14.140625" style="3" customWidth="1"/>
    <col min="6667" max="6670" width="9.140625" style="3"/>
    <col min="6671" max="6671" width="10.140625" style="3" customWidth="1"/>
    <col min="6672" max="6904" width="9.140625" style="3"/>
    <col min="6905" max="6905" width="5.28515625" style="3" customWidth="1"/>
    <col min="6906" max="6906" width="35.28515625" style="3" customWidth="1"/>
    <col min="6907" max="6908" width="9.7109375" style="3" customWidth="1"/>
    <col min="6909" max="6909" width="6.7109375" style="3" customWidth="1"/>
    <col min="6910" max="6911" width="0" style="3" hidden="1" customWidth="1"/>
    <col min="6912" max="6912" width="6.7109375" style="3" customWidth="1"/>
    <col min="6913" max="6913" width="6.5703125" style="3" customWidth="1"/>
    <col min="6914" max="6914" width="6.7109375" style="3" customWidth="1"/>
    <col min="6915" max="6915" width="9.28515625" style="3" customWidth="1"/>
    <col min="6916" max="6920" width="9.140625" style="3"/>
    <col min="6921" max="6921" width="14.140625" style="3" bestFit="1" customWidth="1"/>
    <col min="6922" max="6922" width="14.140625" style="3" customWidth="1"/>
    <col min="6923" max="6926" width="9.140625" style="3"/>
    <col min="6927" max="6927" width="10.140625" style="3" customWidth="1"/>
    <col min="6928" max="7160" width="9.140625" style="3"/>
    <col min="7161" max="7161" width="5.28515625" style="3" customWidth="1"/>
    <col min="7162" max="7162" width="35.28515625" style="3" customWidth="1"/>
    <col min="7163" max="7164" width="9.7109375" style="3" customWidth="1"/>
    <col min="7165" max="7165" width="6.7109375" style="3" customWidth="1"/>
    <col min="7166" max="7167" width="0" style="3" hidden="1" customWidth="1"/>
    <col min="7168" max="7168" width="6.7109375" style="3" customWidth="1"/>
    <col min="7169" max="7169" width="6.5703125" style="3" customWidth="1"/>
    <col min="7170" max="7170" width="6.7109375" style="3" customWidth="1"/>
    <col min="7171" max="7171" width="9.28515625" style="3" customWidth="1"/>
    <col min="7172" max="7176" width="9.140625" style="3"/>
    <col min="7177" max="7177" width="14.140625" style="3" bestFit="1" customWidth="1"/>
    <col min="7178" max="7178" width="14.140625" style="3" customWidth="1"/>
    <col min="7179" max="7182" width="9.140625" style="3"/>
    <col min="7183" max="7183" width="10.140625" style="3" customWidth="1"/>
    <col min="7184" max="7416" width="9.140625" style="3"/>
    <col min="7417" max="7417" width="5.28515625" style="3" customWidth="1"/>
    <col min="7418" max="7418" width="35.28515625" style="3" customWidth="1"/>
    <col min="7419" max="7420" width="9.7109375" style="3" customWidth="1"/>
    <col min="7421" max="7421" width="6.7109375" style="3" customWidth="1"/>
    <col min="7422" max="7423" width="0" style="3" hidden="1" customWidth="1"/>
    <col min="7424" max="7424" width="6.7109375" style="3" customWidth="1"/>
    <col min="7425" max="7425" width="6.5703125" style="3" customWidth="1"/>
    <col min="7426" max="7426" width="6.7109375" style="3" customWidth="1"/>
    <col min="7427" max="7427" width="9.28515625" style="3" customWidth="1"/>
    <col min="7428" max="7432" width="9.140625" style="3"/>
    <col min="7433" max="7433" width="14.140625" style="3" bestFit="1" customWidth="1"/>
    <col min="7434" max="7434" width="14.140625" style="3" customWidth="1"/>
    <col min="7435" max="7438" width="9.140625" style="3"/>
    <col min="7439" max="7439" width="10.140625" style="3" customWidth="1"/>
    <col min="7440" max="7672" width="9.140625" style="3"/>
    <col min="7673" max="7673" width="5.28515625" style="3" customWidth="1"/>
    <col min="7674" max="7674" width="35.28515625" style="3" customWidth="1"/>
    <col min="7675" max="7676" width="9.7109375" style="3" customWidth="1"/>
    <col min="7677" max="7677" width="6.7109375" style="3" customWidth="1"/>
    <col min="7678" max="7679" width="0" style="3" hidden="1" customWidth="1"/>
    <col min="7680" max="7680" width="6.7109375" style="3" customWidth="1"/>
    <col min="7681" max="7681" width="6.5703125" style="3" customWidth="1"/>
    <col min="7682" max="7682" width="6.7109375" style="3" customWidth="1"/>
    <col min="7683" max="7683" width="9.28515625" style="3" customWidth="1"/>
    <col min="7684" max="7688" width="9.140625" style="3"/>
    <col min="7689" max="7689" width="14.140625" style="3" bestFit="1" customWidth="1"/>
    <col min="7690" max="7690" width="14.140625" style="3" customWidth="1"/>
    <col min="7691" max="7694" width="9.140625" style="3"/>
    <col min="7695" max="7695" width="10.140625" style="3" customWidth="1"/>
    <col min="7696" max="7928" width="9.140625" style="3"/>
    <col min="7929" max="7929" width="5.28515625" style="3" customWidth="1"/>
    <col min="7930" max="7930" width="35.28515625" style="3" customWidth="1"/>
    <col min="7931" max="7932" width="9.7109375" style="3" customWidth="1"/>
    <col min="7933" max="7933" width="6.7109375" style="3" customWidth="1"/>
    <col min="7934" max="7935" width="0" style="3" hidden="1" customWidth="1"/>
    <col min="7936" max="7936" width="6.7109375" style="3" customWidth="1"/>
    <col min="7937" max="7937" width="6.5703125" style="3" customWidth="1"/>
    <col min="7938" max="7938" width="6.7109375" style="3" customWidth="1"/>
    <col min="7939" max="7939" width="9.28515625" style="3" customWidth="1"/>
    <col min="7940" max="7944" width="9.140625" style="3"/>
    <col min="7945" max="7945" width="14.140625" style="3" bestFit="1" customWidth="1"/>
    <col min="7946" max="7946" width="14.140625" style="3" customWidth="1"/>
    <col min="7947" max="7950" width="9.140625" style="3"/>
    <col min="7951" max="7951" width="10.140625" style="3" customWidth="1"/>
    <col min="7952" max="8184" width="9.140625" style="3"/>
    <col min="8185" max="8185" width="5.28515625" style="3" customWidth="1"/>
    <col min="8186" max="8186" width="35.28515625" style="3" customWidth="1"/>
    <col min="8187" max="8188" width="9.7109375" style="3" customWidth="1"/>
    <col min="8189" max="8189" width="6.7109375" style="3" customWidth="1"/>
    <col min="8190" max="8191" width="0" style="3" hidden="1" customWidth="1"/>
    <col min="8192" max="8192" width="6.7109375" style="3" customWidth="1"/>
    <col min="8193" max="8193" width="6.5703125" style="3" customWidth="1"/>
    <col min="8194" max="8194" width="6.7109375" style="3" customWidth="1"/>
    <col min="8195" max="8195" width="9.28515625" style="3" customWidth="1"/>
    <col min="8196" max="8200" width="9.140625" style="3"/>
    <col min="8201" max="8201" width="14.140625" style="3" bestFit="1" customWidth="1"/>
    <col min="8202" max="8202" width="14.140625" style="3" customWidth="1"/>
    <col min="8203" max="8206" width="9.140625" style="3"/>
    <col min="8207" max="8207" width="10.140625" style="3" customWidth="1"/>
    <col min="8208" max="8440" width="9.140625" style="3"/>
    <col min="8441" max="8441" width="5.28515625" style="3" customWidth="1"/>
    <col min="8442" max="8442" width="35.28515625" style="3" customWidth="1"/>
    <col min="8443" max="8444" width="9.7109375" style="3" customWidth="1"/>
    <col min="8445" max="8445" width="6.7109375" style="3" customWidth="1"/>
    <col min="8446" max="8447" width="0" style="3" hidden="1" customWidth="1"/>
    <col min="8448" max="8448" width="6.7109375" style="3" customWidth="1"/>
    <col min="8449" max="8449" width="6.5703125" style="3" customWidth="1"/>
    <col min="8450" max="8450" width="6.7109375" style="3" customWidth="1"/>
    <col min="8451" max="8451" width="9.28515625" style="3" customWidth="1"/>
    <col min="8452" max="8456" width="9.140625" style="3"/>
    <col min="8457" max="8457" width="14.140625" style="3" bestFit="1" customWidth="1"/>
    <col min="8458" max="8458" width="14.140625" style="3" customWidth="1"/>
    <col min="8459" max="8462" width="9.140625" style="3"/>
    <col min="8463" max="8463" width="10.140625" style="3" customWidth="1"/>
    <col min="8464" max="8696" width="9.140625" style="3"/>
    <col min="8697" max="8697" width="5.28515625" style="3" customWidth="1"/>
    <col min="8698" max="8698" width="35.28515625" style="3" customWidth="1"/>
    <col min="8699" max="8700" width="9.7109375" style="3" customWidth="1"/>
    <col min="8701" max="8701" width="6.7109375" style="3" customWidth="1"/>
    <col min="8702" max="8703" width="0" style="3" hidden="1" customWidth="1"/>
    <col min="8704" max="8704" width="6.7109375" style="3" customWidth="1"/>
    <col min="8705" max="8705" width="6.5703125" style="3" customWidth="1"/>
    <col min="8706" max="8706" width="6.7109375" style="3" customWidth="1"/>
    <col min="8707" max="8707" width="9.28515625" style="3" customWidth="1"/>
    <col min="8708" max="8712" width="9.140625" style="3"/>
    <col min="8713" max="8713" width="14.140625" style="3" bestFit="1" customWidth="1"/>
    <col min="8714" max="8714" width="14.140625" style="3" customWidth="1"/>
    <col min="8715" max="8718" width="9.140625" style="3"/>
    <col min="8719" max="8719" width="10.140625" style="3" customWidth="1"/>
    <col min="8720" max="8952" width="9.140625" style="3"/>
    <col min="8953" max="8953" width="5.28515625" style="3" customWidth="1"/>
    <col min="8954" max="8954" width="35.28515625" style="3" customWidth="1"/>
    <col min="8955" max="8956" width="9.7109375" style="3" customWidth="1"/>
    <col min="8957" max="8957" width="6.7109375" style="3" customWidth="1"/>
    <col min="8958" max="8959" width="0" style="3" hidden="1" customWidth="1"/>
    <col min="8960" max="8960" width="6.7109375" style="3" customWidth="1"/>
    <col min="8961" max="8961" width="6.5703125" style="3" customWidth="1"/>
    <col min="8962" max="8962" width="6.7109375" style="3" customWidth="1"/>
    <col min="8963" max="8963" width="9.28515625" style="3" customWidth="1"/>
    <col min="8964" max="8968" width="9.140625" style="3"/>
    <col min="8969" max="8969" width="14.140625" style="3" bestFit="1" customWidth="1"/>
    <col min="8970" max="8970" width="14.140625" style="3" customWidth="1"/>
    <col min="8971" max="8974" width="9.140625" style="3"/>
    <col min="8975" max="8975" width="10.140625" style="3" customWidth="1"/>
    <col min="8976" max="9208" width="9.140625" style="3"/>
    <col min="9209" max="9209" width="5.28515625" style="3" customWidth="1"/>
    <col min="9210" max="9210" width="35.28515625" style="3" customWidth="1"/>
    <col min="9211" max="9212" width="9.7109375" style="3" customWidth="1"/>
    <col min="9213" max="9213" width="6.7109375" style="3" customWidth="1"/>
    <col min="9214" max="9215" width="0" style="3" hidden="1" customWidth="1"/>
    <col min="9216" max="9216" width="6.7109375" style="3" customWidth="1"/>
    <col min="9217" max="9217" width="6.5703125" style="3" customWidth="1"/>
    <col min="9218" max="9218" width="6.7109375" style="3" customWidth="1"/>
    <col min="9219" max="9219" width="9.28515625" style="3" customWidth="1"/>
    <col min="9220" max="9224" width="9.140625" style="3"/>
    <col min="9225" max="9225" width="14.140625" style="3" bestFit="1" customWidth="1"/>
    <col min="9226" max="9226" width="14.140625" style="3" customWidth="1"/>
    <col min="9227" max="9230" width="9.140625" style="3"/>
    <col min="9231" max="9231" width="10.140625" style="3" customWidth="1"/>
    <col min="9232" max="9464" width="9.140625" style="3"/>
    <col min="9465" max="9465" width="5.28515625" style="3" customWidth="1"/>
    <col min="9466" max="9466" width="35.28515625" style="3" customWidth="1"/>
    <col min="9467" max="9468" width="9.7109375" style="3" customWidth="1"/>
    <col min="9469" max="9469" width="6.7109375" style="3" customWidth="1"/>
    <col min="9470" max="9471" width="0" style="3" hidden="1" customWidth="1"/>
    <col min="9472" max="9472" width="6.7109375" style="3" customWidth="1"/>
    <col min="9473" max="9473" width="6.5703125" style="3" customWidth="1"/>
    <col min="9474" max="9474" width="6.7109375" style="3" customWidth="1"/>
    <col min="9475" max="9475" width="9.28515625" style="3" customWidth="1"/>
    <col min="9476" max="9480" width="9.140625" style="3"/>
    <col min="9481" max="9481" width="14.140625" style="3" bestFit="1" customWidth="1"/>
    <col min="9482" max="9482" width="14.140625" style="3" customWidth="1"/>
    <col min="9483" max="9486" width="9.140625" style="3"/>
    <col min="9487" max="9487" width="10.140625" style="3" customWidth="1"/>
    <col min="9488" max="9720" width="9.140625" style="3"/>
    <col min="9721" max="9721" width="5.28515625" style="3" customWidth="1"/>
    <col min="9722" max="9722" width="35.28515625" style="3" customWidth="1"/>
    <col min="9723" max="9724" width="9.7109375" style="3" customWidth="1"/>
    <col min="9725" max="9725" width="6.7109375" style="3" customWidth="1"/>
    <col min="9726" max="9727" width="0" style="3" hidden="1" customWidth="1"/>
    <col min="9728" max="9728" width="6.7109375" style="3" customWidth="1"/>
    <col min="9729" max="9729" width="6.5703125" style="3" customWidth="1"/>
    <col min="9730" max="9730" width="6.7109375" style="3" customWidth="1"/>
    <col min="9731" max="9731" width="9.28515625" style="3" customWidth="1"/>
    <col min="9732" max="9736" width="9.140625" style="3"/>
    <col min="9737" max="9737" width="14.140625" style="3" bestFit="1" customWidth="1"/>
    <col min="9738" max="9738" width="14.140625" style="3" customWidth="1"/>
    <col min="9739" max="9742" width="9.140625" style="3"/>
    <col min="9743" max="9743" width="10.140625" style="3" customWidth="1"/>
    <col min="9744" max="9976" width="9.140625" style="3"/>
    <col min="9977" max="9977" width="5.28515625" style="3" customWidth="1"/>
    <col min="9978" max="9978" width="35.28515625" style="3" customWidth="1"/>
    <col min="9979" max="9980" width="9.7109375" style="3" customWidth="1"/>
    <col min="9981" max="9981" width="6.7109375" style="3" customWidth="1"/>
    <col min="9982" max="9983" width="0" style="3" hidden="1" customWidth="1"/>
    <col min="9984" max="9984" width="6.7109375" style="3" customWidth="1"/>
    <col min="9985" max="9985" width="6.5703125" style="3" customWidth="1"/>
    <col min="9986" max="9986" width="6.7109375" style="3" customWidth="1"/>
    <col min="9987" max="9987" width="9.28515625" style="3" customWidth="1"/>
    <col min="9988" max="9992" width="9.140625" style="3"/>
    <col min="9993" max="9993" width="14.140625" style="3" bestFit="1" customWidth="1"/>
    <col min="9994" max="9994" width="14.140625" style="3" customWidth="1"/>
    <col min="9995" max="9998" width="9.140625" style="3"/>
    <col min="9999" max="9999" width="10.140625" style="3" customWidth="1"/>
    <col min="10000" max="10232" width="9.140625" style="3"/>
    <col min="10233" max="10233" width="5.28515625" style="3" customWidth="1"/>
    <col min="10234" max="10234" width="35.28515625" style="3" customWidth="1"/>
    <col min="10235" max="10236" width="9.7109375" style="3" customWidth="1"/>
    <col min="10237" max="10237" width="6.7109375" style="3" customWidth="1"/>
    <col min="10238" max="10239" width="0" style="3" hidden="1" customWidth="1"/>
    <col min="10240" max="10240" width="6.7109375" style="3" customWidth="1"/>
    <col min="10241" max="10241" width="6.5703125" style="3" customWidth="1"/>
    <col min="10242" max="10242" width="6.7109375" style="3" customWidth="1"/>
    <col min="10243" max="10243" width="9.28515625" style="3" customWidth="1"/>
    <col min="10244" max="10248" width="9.140625" style="3"/>
    <col min="10249" max="10249" width="14.140625" style="3" bestFit="1" customWidth="1"/>
    <col min="10250" max="10250" width="14.140625" style="3" customWidth="1"/>
    <col min="10251" max="10254" width="9.140625" style="3"/>
    <col min="10255" max="10255" width="10.140625" style="3" customWidth="1"/>
    <col min="10256" max="10488" width="9.140625" style="3"/>
    <col min="10489" max="10489" width="5.28515625" style="3" customWidth="1"/>
    <col min="10490" max="10490" width="35.28515625" style="3" customWidth="1"/>
    <col min="10491" max="10492" width="9.7109375" style="3" customWidth="1"/>
    <col min="10493" max="10493" width="6.7109375" style="3" customWidth="1"/>
    <col min="10494" max="10495" width="0" style="3" hidden="1" customWidth="1"/>
    <col min="10496" max="10496" width="6.7109375" style="3" customWidth="1"/>
    <col min="10497" max="10497" width="6.5703125" style="3" customWidth="1"/>
    <col min="10498" max="10498" width="6.7109375" style="3" customWidth="1"/>
    <col min="10499" max="10499" width="9.28515625" style="3" customWidth="1"/>
    <col min="10500" max="10504" width="9.140625" style="3"/>
    <col min="10505" max="10505" width="14.140625" style="3" bestFit="1" customWidth="1"/>
    <col min="10506" max="10506" width="14.140625" style="3" customWidth="1"/>
    <col min="10507" max="10510" width="9.140625" style="3"/>
    <col min="10511" max="10511" width="10.140625" style="3" customWidth="1"/>
    <col min="10512" max="10744" width="9.140625" style="3"/>
    <col min="10745" max="10745" width="5.28515625" style="3" customWidth="1"/>
    <col min="10746" max="10746" width="35.28515625" style="3" customWidth="1"/>
    <col min="10747" max="10748" width="9.7109375" style="3" customWidth="1"/>
    <col min="10749" max="10749" width="6.7109375" style="3" customWidth="1"/>
    <col min="10750" max="10751" width="0" style="3" hidden="1" customWidth="1"/>
    <col min="10752" max="10752" width="6.7109375" style="3" customWidth="1"/>
    <col min="10753" max="10753" width="6.5703125" style="3" customWidth="1"/>
    <col min="10754" max="10754" width="6.7109375" style="3" customWidth="1"/>
    <col min="10755" max="10755" width="9.28515625" style="3" customWidth="1"/>
    <col min="10756" max="10760" width="9.140625" style="3"/>
    <col min="10761" max="10761" width="14.140625" style="3" bestFit="1" customWidth="1"/>
    <col min="10762" max="10762" width="14.140625" style="3" customWidth="1"/>
    <col min="10763" max="10766" width="9.140625" style="3"/>
    <col min="10767" max="10767" width="10.140625" style="3" customWidth="1"/>
    <col min="10768" max="11000" width="9.140625" style="3"/>
    <col min="11001" max="11001" width="5.28515625" style="3" customWidth="1"/>
    <col min="11002" max="11002" width="35.28515625" style="3" customWidth="1"/>
    <col min="11003" max="11004" width="9.7109375" style="3" customWidth="1"/>
    <col min="11005" max="11005" width="6.7109375" style="3" customWidth="1"/>
    <col min="11006" max="11007" width="0" style="3" hidden="1" customWidth="1"/>
    <col min="11008" max="11008" width="6.7109375" style="3" customWidth="1"/>
    <col min="11009" max="11009" width="6.5703125" style="3" customWidth="1"/>
    <col min="11010" max="11010" width="6.7109375" style="3" customWidth="1"/>
    <col min="11011" max="11011" width="9.28515625" style="3" customWidth="1"/>
    <col min="11012" max="11016" width="9.140625" style="3"/>
    <col min="11017" max="11017" width="14.140625" style="3" bestFit="1" customWidth="1"/>
    <col min="11018" max="11018" width="14.140625" style="3" customWidth="1"/>
    <col min="11019" max="11022" width="9.140625" style="3"/>
    <col min="11023" max="11023" width="10.140625" style="3" customWidth="1"/>
    <col min="11024" max="11256" width="9.140625" style="3"/>
    <col min="11257" max="11257" width="5.28515625" style="3" customWidth="1"/>
    <col min="11258" max="11258" width="35.28515625" style="3" customWidth="1"/>
    <col min="11259" max="11260" width="9.7109375" style="3" customWidth="1"/>
    <col min="11261" max="11261" width="6.7109375" style="3" customWidth="1"/>
    <col min="11262" max="11263" width="0" style="3" hidden="1" customWidth="1"/>
    <col min="11264" max="11264" width="6.7109375" style="3" customWidth="1"/>
    <col min="11265" max="11265" width="6.5703125" style="3" customWidth="1"/>
    <col min="11266" max="11266" width="6.7109375" style="3" customWidth="1"/>
    <col min="11267" max="11267" width="9.28515625" style="3" customWidth="1"/>
    <col min="11268" max="11272" width="9.140625" style="3"/>
    <col min="11273" max="11273" width="14.140625" style="3" bestFit="1" customWidth="1"/>
    <col min="11274" max="11274" width="14.140625" style="3" customWidth="1"/>
    <col min="11275" max="11278" width="9.140625" style="3"/>
    <col min="11279" max="11279" width="10.140625" style="3" customWidth="1"/>
    <col min="11280" max="11512" width="9.140625" style="3"/>
    <col min="11513" max="11513" width="5.28515625" style="3" customWidth="1"/>
    <col min="11514" max="11514" width="35.28515625" style="3" customWidth="1"/>
    <col min="11515" max="11516" width="9.7109375" style="3" customWidth="1"/>
    <col min="11517" max="11517" width="6.7109375" style="3" customWidth="1"/>
    <col min="11518" max="11519" width="0" style="3" hidden="1" customWidth="1"/>
    <col min="11520" max="11520" width="6.7109375" style="3" customWidth="1"/>
    <col min="11521" max="11521" width="6.5703125" style="3" customWidth="1"/>
    <col min="11522" max="11522" width="6.7109375" style="3" customWidth="1"/>
    <col min="11523" max="11523" width="9.28515625" style="3" customWidth="1"/>
    <col min="11524" max="11528" width="9.140625" style="3"/>
    <col min="11529" max="11529" width="14.140625" style="3" bestFit="1" customWidth="1"/>
    <col min="11530" max="11530" width="14.140625" style="3" customWidth="1"/>
    <col min="11531" max="11534" width="9.140625" style="3"/>
    <col min="11535" max="11535" width="10.140625" style="3" customWidth="1"/>
    <col min="11536" max="11768" width="9.140625" style="3"/>
    <col min="11769" max="11769" width="5.28515625" style="3" customWidth="1"/>
    <col min="11770" max="11770" width="35.28515625" style="3" customWidth="1"/>
    <col min="11771" max="11772" width="9.7109375" style="3" customWidth="1"/>
    <col min="11773" max="11773" width="6.7109375" style="3" customWidth="1"/>
    <col min="11774" max="11775" width="0" style="3" hidden="1" customWidth="1"/>
    <col min="11776" max="11776" width="6.7109375" style="3" customWidth="1"/>
    <col min="11777" max="11777" width="6.5703125" style="3" customWidth="1"/>
    <col min="11778" max="11778" width="6.7109375" style="3" customWidth="1"/>
    <col min="11779" max="11779" width="9.28515625" style="3" customWidth="1"/>
    <col min="11780" max="11784" width="9.140625" style="3"/>
    <col min="11785" max="11785" width="14.140625" style="3" bestFit="1" customWidth="1"/>
    <col min="11786" max="11786" width="14.140625" style="3" customWidth="1"/>
    <col min="11787" max="11790" width="9.140625" style="3"/>
    <col min="11791" max="11791" width="10.140625" style="3" customWidth="1"/>
    <col min="11792" max="12024" width="9.140625" style="3"/>
    <col min="12025" max="12025" width="5.28515625" style="3" customWidth="1"/>
    <col min="12026" max="12026" width="35.28515625" style="3" customWidth="1"/>
    <col min="12027" max="12028" width="9.7109375" style="3" customWidth="1"/>
    <col min="12029" max="12029" width="6.7109375" style="3" customWidth="1"/>
    <col min="12030" max="12031" width="0" style="3" hidden="1" customWidth="1"/>
    <col min="12032" max="12032" width="6.7109375" style="3" customWidth="1"/>
    <col min="12033" max="12033" width="6.5703125" style="3" customWidth="1"/>
    <col min="12034" max="12034" width="6.7109375" style="3" customWidth="1"/>
    <col min="12035" max="12035" width="9.28515625" style="3" customWidth="1"/>
    <col min="12036" max="12040" width="9.140625" style="3"/>
    <col min="12041" max="12041" width="14.140625" style="3" bestFit="1" customWidth="1"/>
    <col min="12042" max="12042" width="14.140625" style="3" customWidth="1"/>
    <col min="12043" max="12046" width="9.140625" style="3"/>
    <col min="12047" max="12047" width="10.140625" style="3" customWidth="1"/>
    <col min="12048" max="12280" width="9.140625" style="3"/>
    <col min="12281" max="12281" width="5.28515625" style="3" customWidth="1"/>
    <col min="12282" max="12282" width="35.28515625" style="3" customWidth="1"/>
    <col min="12283" max="12284" width="9.7109375" style="3" customWidth="1"/>
    <col min="12285" max="12285" width="6.7109375" style="3" customWidth="1"/>
    <col min="12286" max="12287" width="0" style="3" hidden="1" customWidth="1"/>
    <col min="12288" max="12288" width="6.7109375" style="3" customWidth="1"/>
    <col min="12289" max="12289" width="6.5703125" style="3" customWidth="1"/>
    <col min="12290" max="12290" width="6.7109375" style="3" customWidth="1"/>
    <col min="12291" max="12291" width="9.28515625" style="3" customWidth="1"/>
    <col min="12292" max="12296" width="9.140625" style="3"/>
    <col min="12297" max="12297" width="14.140625" style="3" bestFit="1" customWidth="1"/>
    <col min="12298" max="12298" width="14.140625" style="3" customWidth="1"/>
    <col min="12299" max="12302" width="9.140625" style="3"/>
    <col min="12303" max="12303" width="10.140625" style="3" customWidth="1"/>
    <col min="12304" max="12536" width="9.140625" style="3"/>
    <col min="12537" max="12537" width="5.28515625" style="3" customWidth="1"/>
    <col min="12538" max="12538" width="35.28515625" style="3" customWidth="1"/>
    <col min="12539" max="12540" width="9.7109375" style="3" customWidth="1"/>
    <col min="12541" max="12541" width="6.7109375" style="3" customWidth="1"/>
    <col min="12542" max="12543" width="0" style="3" hidden="1" customWidth="1"/>
    <col min="12544" max="12544" width="6.7109375" style="3" customWidth="1"/>
    <col min="12545" max="12545" width="6.5703125" style="3" customWidth="1"/>
    <col min="12546" max="12546" width="6.7109375" style="3" customWidth="1"/>
    <col min="12547" max="12547" width="9.28515625" style="3" customWidth="1"/>
    <col min="12548" max="12552" width="9.140625" style="3"/>
    <col min="12553" max="12553" width="14.140625" style="3" bestFit="1" customWidth="1"/>
    <col min="12554" max="12554" width="14.140625" style="3" customWidth="1"/>
    <col min="12555" max="12558" width="9.140625" style="3"/>
    <col min="12559" max="12559" width="10.140625" style="3" customWidth="1"/>
    <col min="12560" max="12792" width="9.140625" style="3"/>
    <col min="12793" max="12793" width="5.28515625" style="3" customWidth="1"/>
    <col min="12794" max="12794" width="35.28515625" style="3" customWidth="1"/>
    <col min="12795" max="12796" width="9.7109375" style="3" customWidth="1"/>
    <col min="12797" max="12797" width="6.7109375" style="3" customWidth="1"/>
    <col min="12798" max="12799" width="0" style="3" hidden="1" customWidth="1"/>
    <col min="12800" max="12800" width="6.7109375" style="3" customWidth="1"/>
    <col min="12801" max="12801" width="6.5703125" style="3" customWidth="1"/>
    <col min="12802" max="12802" width="6.7109375" style="3" customWidth="1"/>
    <col min="12803" max="12803" width="9.28515625" style="3" customWidth="1"/>
    <col min="12804" max="12808" width="9.140625" style="3"/>
    <col min="12809" max="12809" width="14.140625" style="3" bestFit="1" customWidth="1"/>
    <col min="12810" max="12810" width="14.140625" style="3" customWidth="1"/>
    <col min="12811" max="12814" width="9.140625" style="3"/>
    <col min="12815" max="12815" width="10.140625" style="3" customWidth="1"/>
    <col min="12816" max="13048" width="9.140625" style="3"/>
    <col min="13049" max="13049" width="5.28515625" style="3" customWidth="1"/>
    <col min="13050" max="13050" width="35.28515625" style="3" customWidth="1"/>
    <col min="13051" max="13052" width="9.7109375" style="3" customWidth="1"/>
    <col min="13053" max="13053" width="6.7109375" style="3" customWidth="1"/>
    <col min="13054" max="13055" width="0" style="3" hidden="1" customWidth="1"/>
    <col min="13056" max="13056" width="6.7109375" style="3" customWidth="1"/>
    <col min="13057" max="13057" width="6.5703125" style="3" customWidth="1"/>
    <col min="13058" max="13058" width="6.7109375" style="3" customWidth="1"/>
    <col min="13059" max="13059" width="9.28515625" style="3" customWidth="1"/>
    <col min="13060" max="13064" width="9.140625" style="3"/>
    <col min="13065" max="13065" width="14.140625" style="3" bestFit="1" customWidth="1"/>
    <col min="13066" max="13066" width="14.140625" style="3" customWidth="1"/>
    <col min="13067" max="13070" width="9.140625" style="3"/>
    <col min="13071" max="13071" width="10.140625" style="3" customWidth="1"/>
    <col min="13072" max="13304" width="9.140625" style="3"/>
    <col min="13305" max="13305" width="5.28515625" style="3" customWidth="1"/>
    <col min="13306" max="13306" width="35.28515625" style="3" customWidth="1"/>
    <col min="13307" max="13308" width="9.7109375" style="3" customWidth="1"/>
    <col min="13309" max="13309" width="6.7109375" style="3" customWidth="1"/>
    <col min="13310" max="13311" width="0" style="3" hidden="1" customWidth="1"/>
    <col min="13312" max="13312" width="6.7109375" style="3" customWidth="1"/>
    <col min="13313" max="13313" width="6.5703125" style="3" customWidth="1"/>
    <col min="13314" max="13314" width="6.7109375" style="3" customWidth="1"/>
    <col min="13315" max="13315" width="9.28515625" style="3" customWidth="1"/>
    <col min="13316" max="13320" width="9.140625" style="3"/>
    <col min="13321" max="13321" width="14.140625" style="3" bestFit="1" customWidth="1"/>
    <col min="13322" max="13322" width="14.140625" style="3" customWidth="1"/>
    <col min="13323" max="13326" width="9.140625" style="3"/>
    <col min="13327" max="13327" width="10.140625" style="3" customWidth="1"/>
    <col min="13328" max="13560" width="9.140625" style="3"/>
    <col min="13561" max="13561" width="5.28515625" style="3" customWidth="1"/>
    <col min="13562" max="13562" width="35.28515625" style="3" customWidth="1"/>
    <col min="13563" max="13564" width="9.7109375" style="3" customWidth="1"/>
    <col min="13565" max="13565" width="6.7109375" style="3" customWidth="1"/>
    <col min="13566" max="13567" width="0" style="3" hidden="1" customWidth="1"/>
    <col min="13568" max="13568" width="6.7109375" style="3" customWidth="1"/>
    <col min="13569" max="13569" width="6.5703125" style="3" customWidth="1"/>
    <col min="13570" max="13570" width="6.7109375" style="3" customWidth="1"/>
    <col min="13571" max="13571" width="9.28515625" style="3" customWidth="1"/>
    <col min="13572" max="13576" width="9.140625" style="3"/>
    <col min="13577" max="13577" width="14.140625" style="3" bestFit="1" customWidth="1"/>
    <col min="13578" max="13578" width="14.140625" style="3" customWidth="1"/>
    <col min="13579" max="13582" width="9.140625" style="3"/>
    <col min="13583" max="13583" width="10.140625" style="3" customWidth="1"/>
    <col min="13584" max="13816" width="9.140625" style="3"/>
    <col min="13817" max="13817" width="5.28515625" style="3" customWidth="1"/>
    <col min="13818" max="13818" width="35.28515625" style="3" customWidth="1"/>
    <col min="13819" max="13820" width="9.7109375" style="3" customWidth="1"/>
    <col min="13821" max="13821" width="6.7109375" style="3" customWidth="1"/>
    <col min="13822" max="13823" width="0" style="3" hidden="1" customWidth="1"/>
    <col min="13824" max="13824" width="6.7109375" style="3" customWidth="1"/>
    <col min="13825" max="13825" width="6.5703125" style="3" customWidth="1"/>
    <col min="13826" max="13826" width="6.7109375" style="3" customWidth="1"/>
    <col min="13827" max="13827" width="9.28515625" style="3" customWidth="1"/>
    <col min="13828" max="13832" width="9.140625" style="3"/>
    <col min="13833" max="13833" width="14.140625" style="3" bestFit="1" customWidth="1"/>
    <col min="13834" max="13834" width="14.140625" style="3" customWidth="1"/>
    <col min="13835" max="13838" width="9.140625" style="3"/>
    <col min="13839" max="13839" width="10.140625" style="3" customWidth="1"/>
    <col min="13840" max="14072" width="9.140625" style="3"/>
    <col min="14073" max="14073" width="5.28515625" style="3" customWidth="1"/>
    <col min="14074" max="14074" width="35.28515625" style="3" customWidth="1"/>
    <col min="14075" max="14076" width="9.7109375" style="3" customWidth="1"/>
    <col min="14077" max="14077" width="6.7109375" style="3" customWidth="1"/>
    <col min="14078" max="14079" width="0" style="3" hidden="1" customWidth="1"/>
    <col min="14080" max="14080" width="6.7109375" style="3" customWidth="1"/>
    <col min="14081" max="14081" width="6.5703125" style="3" customWidth="1"/>
    <col min="14082" max="14082" width="6.7109375" style="3" customWidth="1"/>
    <col min="14083" max="14083" width="9.28515625" style="3" customWidth="1"/>
    <col min="14084" max="14088" width="9.140625" style="3"/>
    <col min="14089" max="14089" width="14.140625" style="3" bestFit="1" customWidth="1"/>
    <col min="14090" max="14090" width="14.140625" style="3" customWidth="1"/>
    <col min="14091" max="14094" width="9.140625" style="3"/>
    <col min="14095" max="14095" width="10.140625" style="3" customWidth="1"/>
    <col min="14096" max="14328" width="9.140625" style="3"/>
    <col min="14329" max="14329" width="5.28515625" style="3" customWidth="1"/>
    <col min="14330" max="14330" width="35.28515625" style="3" customWidth="1"/>
    <col min="14331" max="14332" width="9.7109375" style="3" customWidth="1"/>
    <col min="14333" max="14333" width="6.7109375" style="3" customWidth="1"/>
    <col min="14334" max="14335" width="0" style="3" hidden="1" customWidth="1"/>
    <col min="14336" max="14336" width="6.7109375" style="3" customWidth="1"/>
    <col min="14337" max="14337" width="6.5703125" style="3" customWidth="1"/>
    <col min="14338" max="14338" width="6.7109375" style="3" customWidth="1"/>
    <col min="14339" max="14339" width="9.28515625" style="3" customWidth="1"/>
    <col min="14340" max="14344" width="9.140625" style="3"/>
    <col min="14345" max="14345" width="14.140625" style="3" bestFit="1" customWidth="1"/>
    <col min="14346" max="14346" width="14.140625" style="3" customWidth="1"/>
    <col min="14347" max="14350" width="9.140625" style="3"/>
    <col min="14351" max="14351" width="10.140625" style="3" customWidth="1"/>
    <col min="14352" max="14584" width="9.140625" style="3"/>
    <col min="14585" max="14585" width="5.28515625" style="3" customWidth="1"/>
    <col min="14586" max="14586" width="35.28515625" style="3" customWidth="1"/>
    <col min="14587" max="14588" width="9.7109375" style="3" customWidth="1"/>
    <col min="14589" max="14589" width="6.7109375" style="3" customWidth="1"/>
    <col min="14590" max="14591" width="0" style="3" hidden="1" customWidth="1"/>
    <col min="14592" max="14592" width="6.7109375" style="3" customWidth="1"/>
    <col min="14593" max="14593" width="6.5703125" style="3" customWidth="1"/>
    <col min="14594" max="14594" width="6.7109375" style="3" customWidth="1"/>
    <col min="14595" max="14595" width="9.28515625" style="3" customWidth="1"/>
    <col min="14596" max="14600" width="9.140625" style="3"/>
    <col min="14601" max="14601" width="14.140625" style="3" bestFit="1" customWidth="1"/>
    <col min="14602" max="14602" width="14.140625" style="3" customWidth="1"/>
    <col min="14603" max="14606" width="9.140625" style="3"/>
    <col min="14607" max="14607" width="10.140625" style="3" customWidth="1"/>
    <col min="14608" max="14840" width="9.140625" style="3"/>
    <col min="14841" max="14841" width="5.28515625" style="3" customWidth="1"/>
    <col min="14842" max="14842" width="35.28515625" style="3" customWidth="1"/>
    <col min="14843" max="14844" width="9.7109375" style="3" customWidth="1"/>
    <col min="14845" max="14845" width="6.7109375" style="3" customWidth="1"/>
    <col min="14846" max="14847" width="0" style="3" hidden="1" customWidth="1"/>
    <col min="14848" max="14848" width="6.7109375" style="3" customWidth="1"/>
    <col min="14849" max="14849" width="6.5703125" style="3" customWidth="1"/>
    <col min="14850" max="14850" width="6.7109375" style="3" customWidth="1"/>
    <col min="14851" max="14851" width="9.28515625" style="3" customWidth="1"/>
    <col min="14852" max="14856" width="9.140625" style="3"/>
    <col min="14857" max="14857" width="14.140625" style="3" bestFit="1" customWidth="1"/>
    <col min="14858" max="14858" width="14.140625" style="3" customWidth="1"/>
    <col min="14859" max="14862" width="9.140625" style="3"/>
    <col min="14863" max="14863" width="10.140625" style="3" customWidth="1"/>
    <col min="14864" max="15096" width="9.140625" style="3"/>
    <col min="15097" max="15097" width="5.28515625" style="3" customWidth="1"/>
    <col min="15098" max="15098" width="35.28515625" style="3" customWidth="1"/>
    <col min="15099" max="15100" width="9.7109375" style="3" customWidth="1"/>
    <col min="15101" max="15101" width="6.7109375" style="3" customWidth="1"/>
    <col min="15102" max="15103" width="0" style="3" hidden="1" customWidth="1"/>
    <col min="15104" max="15104" width="6.7109375" style="3" customWidth="1"/>
    <col min="15105" max="15105" width="6.5703125" style="3" customWidth="1"/>
    <col min="15106" max="15106" width="6.7109375" style="3" customWidth="1"/>
    <col min="15107" max="15107" width="9.28515625" style="3" customWidth="1"/>
    <col min="15108" max="15112" width="9.140625" style="3"/>
    <col min="15113" max="15113" width="14.140625" style="3" bestFit="1" customWidth="1"/>
    <col min="15114" max="15114" width="14.140625" style="3" customWidth="1"/>
    <col min="15115" max="15118" width="9.140625" style="3"/>
    <col min="15119" max="15119" width="10.140625" style="3" customWidth="1"/>
    <col min="15120" max="15352" width="9.140625" style="3"/>
    <col min="15353" max="15353" width="5.28515625" style="3" customWidth="1"/>
    <col min="15354" max="15354" width="35.28515625" style="3" customWidth="1"/>
    <col min="15355" max="15356" width="9.7109375" style="3" customWidth="1"/>
    <col min="15357" max="15357" width="6.7109375" style="3" customWidth="1"/>
    <col min="15358" max="15359" width="0" style="3" hidden="1" customWidth="1"/>
    <col min="15360" max="15360" width="6.7109375" style="3" customWidth="1"/>
    <col min="15361" max="15361" width="6.5703125" style="3" customWidth="1"/>
    <col min="15362" max="15362" width="6.7109375" style="3" customWidth="1"/>
    <col min="15363" max="15363" width="9.28515625" style="3" customWidth="1"/>
    <col min="15364" max="15368" width="9.140625" style="3"/>
    <col min="15369" max="15369" width="14.140625" style="3" bestFit="1" customWidth="1"/>
    <col min="15370" max="15370" width="14.140625" style="3" customWidth="1"/>
    <col min="15371" max="15374" width="9.140625" style="3"/>
    <col min="15375" max="15375" width="10.140625" style="3" customWidth="1"/>
    <col min="15376" max="15608" width="9.140625" style="3"/>
    <col min="15609" max="15609" width="5.28515625" style="3" customWidth="1"/>
    <col min="15610" max="15610" width="35.28515625" style="3" customWidth="1"/>
    <col min="15611" max="15612" width="9.7109375" style="3" customWidth="1"/>
    <col min="15613" max="15613" width="6.7109375" style="3" customWidth="1"/>
    <col min="15614" max="15615" width="0" style="3" hidden="1" customWidth="1"/>
    <col min="15616" max="15616" width="6.7109375" style="3" customWidth="1"/>
    <col min="15617" max="15617" width="6.5703125" style="3" customWidth="1"/>
    <col min="15618" max="15618" width="6.7109375" style="3" customWidth="1"/>
    <col min="15619" max="15619" width="9.28515625" style="3" customWidth="1"/>
    <col min="15620" max="15624" width="9.140625" style="3"/>
    <col min="15625" max="15625" width="14.140625" style="3" bestFit="1" customWidth="1"/>
    <col min="15626" max="15626" width="14.140625" style="3" customWidth="1"/>
    <col min="15627" max="15630" width="9.140625" style="3"/>
    <col min="15631" max="15631" width="10.140625" style="3" customWidth="1"/>
    <col min="15632" max="15864" width="9.140625" style="3"/>
    <col min="15865" max="15865" width="5.28515625" style="3" customWidth="1"/>
    <col min="15866" max="15866" width="35.28515625" style="3" customWidth="1"/>
    <col min="15867" max="15868" width="9.7109375" style="3" customWidth="1"/>
    <col min="15869" max="15869" width="6.7109375" style="3" customWidth="1"/>
    <col min="15870" max="15871" width="0" style="3" hidden="1" customWidth="1"/>
    <col min="15872" max="15872" width="6.7109375" style="3" customWidth="1"/>
    <col min="15873" max="15873" width="6.5703125" style="3" customWidth="1"/>
    <col min="15874" max="15874" width="6.7109375" style="3" customWidth="1"/>
    <col min="15875" max="15875" width="9.28515625" style="3" customWidth="1"/>
    <col min="15876" max="15880" width="9.140625" style="3"/>
    <col min="15881" max="15881" width="14.140625" style="3" bestFit="1" customWidth="1"/>
    <col min="15882" max="15882" width="14.140625" style="3" customWidth="1"/>
    <col min="15883" max="15886" width="9.140625" style="3"/>
    <col min="15887" max="15887" width="10.140625" style="3" customWidth="1"/>
    <col min="15888" max="16120" width="9.140625" style="3"/>
    <col min="16121" max="16121" width="5.28515625" style="3" customWidth="1"/>
    <col min="16122" max="16122" width="35.28515625" style="3" customWidth="1"/>
    <col min="16123" max="16124" width="9.7109375" style="3" customWidth="1"/>
    <col min="16125" max="16125" width="6.7109375" style="3" customWidth="1"/>
    <col min="16126" max="16127" width="0" style="3" hidden="1" customWidth="1"/>
    <col min="16128" max="16128" width="6.7109375" style="3" customWidth="1"/>
    <col min="16129" max="16129" width="6.5703125" style="3" customWidth="1"/>
    <col min="16130" max="16130" width="6.7109375" style="3" customWidth="1"/>
    <col min="16131" max="16131" width="9.28515625" style="3" customWidth="1"/>
    <col min="16132" max="16136" width="9.140625" style="3"/>
    <col min="16137" max="16137" width="14.140625" style="3" bestFit="1" customWidth="1"/>
    <col min="16138" max="16138" width="14.140625" style="3" customWidth="1"/>
    <col min="16139" max="16142" width="9.140625" style="3"/>
    <col min="16143" max="16143" width="10.140625" style="3" customWidth="1"/>
    <col min="16144" max="16384" width="9.140625" style="3"/>
  </cols>
  <sheetData>
    <row r="1" spans="1:16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45" customHeight="1" x14ac:dyDescent="0.25">
      <c r="A2" s="26" t="s">
        <v>64</v>
      </c>
      <c r="B2" s="27"/>
      <c r="C2" s="27"/>
      <c r="D2" s="27"/>
      <c r="E2" s="27"/>
      <c r="F2" s="27"/>
      <c r="G2" s="27"/>
      <c r="H2" s="27"/>
      <c r="I2" s="4" t="s">
        <v>1</v>
      </c>
      <c r="J2" s="2"/>
      <c r="K2" s="5" t="s">
        <v>24</v>
      </c>
    </row>
    <row r="3" spans="1:16" ht="25.5" customHeight="1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33.75" customHeight="1" x14ac:dyDescent="0.25">
      <c r="A4" s="28" t="s">
        <v>22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17.25" customHeight="1" thickBot="1" x14ac:dyDescent="0.25">
      <c r="A5" s="7" t="s">
        <v>25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s="11" customFormat="1" ht="15.75" customHeight="1" x14ac:dyDescent="0.2">
      <c r="A6" s="30" t="s">
        <v>3</v>
      </c>
      <c r="B6" s="31" t="s">
        <v>4</v>
      </c>
      <c r="C6" s="31" t="s">
        <v>5</v>
      </c>
      <c r="D6" s="31" t="s">
        <v>6</v>
      </c>
      <c r="E6" s="32" t="s">
        <v>7</v>
      </c>
      <c r="F6" s="32" t="s">
        <v>8</v>
      </c>
      <c r="G6" s="33" t="s">
        <v>9</v>
      </c>
      <c r="H6" s="32" t="s">
        <v>10</v>
      </c>
      <c r="I6" s="31" t="s">
        <v>11</v>
      </c>
      <c r="J6" s="31" t="s">
        <v>12</v>
      </c>
      <c r="K6" s="31" t="s">
        <v>13</v>
      </c>
      <c r="L6" s="32" t="s">
        <v>14</v>
      </c>
      <c r="M6" s="32"/>
      <c r="N6" s="32"/>
      <c r="O6" s="32"/>
      <c r="P6" s="34" t="s">
        <v>15</v>
      </c>
    </row>
    <row r="7" spans="1:16" s="11" customFormat="1" ht="15.75" customHeight="1" x14ac:dyDescent="0.2">
      <c r="A7" s="35"/>
      <c r="B7" s="8"/>
      <c r="C7" s="8"/>
      <c r="D7" s="8"/>
      <c r="E7" s="9"/>
      <c r="F7" s="9"/>
      <c r="G7" s="10"/>
      <c r="H7" s="9"/>
      <c r="I7" s="9"/>
      <c r="J7" s="9"/>
      <c r="K7" s="8"/>
      <c r="L7" s="12" t="s">
        <v>16</v>
      </c>
      <c r="M7" s="13" t="s">
        <v>17</v>
      </c>
      <c r="N7" s="13" t="s">
        <v>18</v>
      </c>
      <c r="O7" s="12" t="s">
        <v>19</v>
      </c>
      <c r="P7" s="36"/>
    </row>
    <row r="8" spans="1:16" s="14" customFormat="1" thickBot="1" x14ac:dyDescent="0.25">
      <c r="A8" s="50">
        <v>1</v>
      </c>
      <c r="B8" s="51">
        <v>2</v>
      </c>
      <c r="C8" s="51">
        <v>3</v>
      </c>
      <c r="D8" s="51">
        <v>4</v>
      </c>
      <c r="E8" s="51">
        <v>5</v>
      </c>
      <c r="F8" s="51"/>
      <c r="G8" s="51"/>
      <c r="H8" s="51">
        <v>6</v>
      </c>
      <c r="I8" s="51">
        <v>7</v>
      </c>
      <c r="J8" s="51">
        <v>8</v>
      </c>
      <c r="K8" s="51">
        <v>9</v>
      </c>
      <c r="L8" s="51">
        <v>10</v>
      </c>
      <c r="M8" s="51">
        <v>11</v>
      </c>
      <c r="N8" s="51">
        <v>12</v>
      </c>
      <c r="O8" s="51">
        <v>13</v>
      </c>
      <c r="P8" s="52">
        <v>14</v>
      </c>
    </row>
    <row r="9" spans="1:16" s="11" customFormat="1" ht="13.5" customHeight="1" x14ac:dyDescent="0.2">
      <c r="A9" s="41">
        <v>1</v>
      </c>
      <c r="B9" s="42" t="s">
        <v>28</v>
      </c>
      <c r="C9" s="43">
        <v>1</v>
      </c>
      <c r="D9" s="43" t="s">
        <v>29</v>
      </c>
      <c r="E9" s="44" t="s">
        <v>30</v>
      </c>
      <c r="F9" s="45">
        <v>5.91</v>
      </c>
      <c r="G9" s="46">
        <v>17697</v>
      </c>
      <c r="H9" s="47">
        <f>IF(C9&lt;&gt;0,K9/C9/I9,"")</f>
        <v>104589.33333333333</v>
      </c>
      <c r="I9" s="48">
        <v>1.5</v>
      </c>
      <c r="J9" s="47">
        <f>IF(C9&lt;&gt;0,K9/C9,"")</f>
        <v>156884</v>
      </c>
      <c r="K9" s="47">
        <v>156884</v>
      </c>
      <c r="L9" s="47">
        <v>15688.39</v>
      </c>
      <c r="M9" s="47"/>
      <c r="N9" s="47"/>
      <c r="O9" s="47"/>
      <c r="P9" s="49">
        <f t="array" ref="P9">SUM(ROUND(K9:O9,0))</f>
        <v>172572</v>
      </c>
    </row>
    <row r="10" spans="1:16" s="11" customFormat="1" ht="13.5" customHeight="1" x14ac:dyDescent="0.2">
      <c r="A10" s="39">
        <v>2</v>
      </c>
      <c r="B10" s="25" t="s">
        <v>31</v>
      </c>
      <c r="C10" s="16">
        <v>1.25</v>
      </c>
      <c r="D10" s="16" t="s">
        <v>32</v>
      </c>
      <c r="E10" s="17" t="s">
        <v>33</v>
      </c>
      <c r="F10" s="18">
        <v>5.2</v>
      </c>
      <c r="G10" s="19">
        <v>17697</v>
      </c>
      <c r="H10" s="20">
        <f t="shared" ref="H10:H56" si="0">IF(C10&lt;&gt;0,K10/C10/I10,"")</f>
        <v>92024.533333333326</v>
      </c>
      <c r="I10" s="21">
        <v>1.5</v>
      </c>
      <c r="J10" s="20">
        <f t="shared" ref="J10:J56" si="1">IF(C10&lt;&gt;0,K10/C10,"")</f>
        <v>138036.79999999999</v>
      </c>
      <c r="K10" s="20">
        <v>172546</v>
      </c>
      <c r="L10" s="20">
        <v>17254.580000000002</v>
      </c>
      <c r="M10" s="20"/>
      <c r="N10" s="20"/>
      <c r="O10" s="20"/>
      <c r="P10" s="38">
        <f t="array" ref="P10">SUM(ROUND(K10:O10,0))</f>
        <v>189801</v>
      </c>
    </row>
    <row r="11" spans="1:16" s="11" customFormat="1" ht="13.5" customHeight="1" x14ac:dyDescent="0.2">
      <c r="A11" s="40"/>
      <c r="B11" s="29"/>
      <c r="C11" s="16">
        <v>1.5</v>
      </c>
      <c r="D11" s="16" t="s">
        <v>32</v>
      </c>
      <c r="E11" s="17" t="s">
        <v>34</v>
      </c>
      <c r="F11" s="18">
        <v>4.8099999999999996</v>
      </c>
      <c r="G11" s="19">
        <v>17697</v>
      </c>
      <c r="H11" s="20">
        <f t="shared" si="0"/>
        <v>85122.666666666672</v>
      </c>
      <c r="I11" s="21">
        <v>1.5</v>
      </c>
      <c r="J11" s="20">
        <f t="shared" si="1"/>
        <v>127684</v>
      </c>
      <c r="K11" s="20">
        <v>191526</v>
      </c>
      <c r="L11" s="20">
        <v>19152.580000000002</v>
      </c>
      <c r="M11" s="20"/>
      <c r="N11" s="20"/>
      <c r="O11" s="20"/>
      <c r="P11" s="38">
        <f t="array" ref="P11">SUM(ROUND(K11:O11,0))</f>
        <v>210679</v>
      </c>
    </row>
    <row r="12" spans="1:16" s="11" customFormat="1" ht="13.5" customHeight="1" x14ac:dyDescent="0.2">
      <c r="A12" s="37">
        <v>3</v>
      </c>
      <c r="B12" s="15" t="s">
        <v>35</v>
      </c>
      <c r="C12" s="16">
        <v>1</v>
      </c>
      <c r="D12" s="16" t="s">
        <v>36</v>
      </c>
      <c r="E12" s="17" t="s">
        <v>37</v>
      </c>
      <c r="F12" s="18">
        <v>4.75</v>
      </c>
      <c r="G12" s="19">
        <v>17697</v>
      </c>
      <c r="H12" s="20">
        <f t="shared" si="0"/>
        <v>84060.666666666672</v>
      </c>
      <c r="I12" s="21">
        <v>1.5</v>
      </c>
      <c r="J12" s="20">
        <f t="shared" si="1"/>
        <v>126091</v>
      </c>
      <c r="K12" s="20">
        <v>126091</v>
      </c>
      <c r="L12" s="20">
        <v>12609.11</v>
      </c>
      <c r="M12" s="20"/>
      <c r="N12" s="20"/>
      <c r="O12" s="20"/>
      <c r="P12" s="38">
        <f t="array" ref="P12">SUM(ROUND(K12:O12,0))</f>
        <v>138700</v>
      </c>
    </row>
    <row r="13" spans="1:16" s="11" customFormat="1" ht="13.5" customHeight="1" x14ac:dyDescent="0.2">
      <c r="A13" s="37">
        <v>4</v>
      </c>
      <c r="B13" s="15" t="s">
        <v>38</v>
      </c>
      <c r="C13" s="16">
        <v>1</v>
      </c>
      <c r="D13" s="16" t="s">
        <v>36</v>
      </c>
      <c r="E13" s="17" t="s">
        <v>37</v>
      </c>
      <c r="F13" s="18">
        <v>4.75</v>
      </c>
      <c r="G13" s="19">
        <v>17697</v>
      </c>
      <c r="H13" s="20">
        <f t="shared" si="0"/>
        <v>84060.666666666672</v>
      </c>
      <c r="I13" s="21">
        <v>1.5</v>
      </c>
      <c r="J13" s="20">
        <f t="shared" si="1"/>
        <v>126091</v>
      </c>
      <c r="K13" s="20">
        <v>126091</v>
      </c>
      <c r="L13" s="20">
        <v>12609.11</v>
      </c>
      <c r="M13" s="20">
        <v>50436.45</v>
      </c>
      <c r="N13" s="20"/>
      <c r="O13" s="20"/>
      <c r="P13" s="38">
        <f t="array" ref="P13">SUM(ROUND(K13:O13,0))</f>
        <v>189136</v>
      </c>
    </row>
    <row r="14" spans="1:16" s="11" customFormat="1" ht="13.5" customHeight="1" x14ac:dyDescent="0.2">
      <c r="A14" s="37">
        <v>5</v>
      </c>
      <c r="B14" s="15" t="s">
        <v>39</v>
      </c>
      <c r="C14" s="16">
        <v>1</v>
      </c>
      <c r="D14" s="16" t="s">
        <v>36</v>
      </c>
      <c r="E14" s="17" t="s">
        <v>37</v>
      </c>
      <c r="F14" s="18">
        <v>4.55</v>
      </c>
      <c r="G14" s="19">
        <v>17697</v>
      </c>
      <c r="H14" s="20">
        <f t="shared" si="0"/>
        <v>80521.333333333328</v>
      </c>
      <c r="I14" s="21">
        <v>1.5</v>
      </c>
      <c r="J14" s="20">
        <f t="shared" si="1"/>
        <v>120782</v>
      </c>
      <c r="K14" s="20">
        <v>120782</v>
      </c>
      <c r="L14" s="20">
        <v>12078.2</v>
      </c>
      <c r="M14" s="20"/>
      <c r="N14" s="20"/>
      <c r="O14" s="20"/>
      <c r="P14" s="38">
        <f t="array" ref="P14">SUM(ROUND(K14:O14,0))</f>
        <v>132860</v>
      </c>
    </row>
    <row r="15" spans="1:16" s="11" customFormat="1" ht="13.5" customHeight="1" x14ac:dyDescent="0.2">
      <c r="A15" s="39">
        <v>6</v>
      </c>
      <c r="B15" s="25" t="s">
        <v>40</v>
      </c>
      <c r="C15" s="16">
        <v>1.25</v>
      </c>
      <c r="D15" s="16" t="s">
        <v>36</v>
      </c>
      <c r="E15" s="17" t="s">
        <v>33</v>
      </c>
      <c r="F15" s="18">
        <v>4.51</v>
      </c>
      <c r="G15" s="19">
        <v>17697</v>
      </c>
      <c r="H15" s="20">
        <f t="shared" si="0"/>
        <v>79813.333333333328</v>
      </c>
      <c r="I15" s="21">
        <v>1.5</v>
      </c>
      <c r="J15" s="20">
        <f t="shared" si="1"/>
        <v>119720</v>
      </c>
      <c r="K15" s="20">
        <v>149650</v>
      </c>
      <c r="L15" s="20">
        <v>14965.03</v>
      </c>
      <c r="M15" s="20">
        <v>52377.59</v>
      </c>
      <c r="N15" s="20"/>
      <c r="O15" s="20"/>
      <c r="P15" s="38">
        <f t="array" ref="P15">SUM(ROUND(K15:O15,0))</f>
        <v>216993</v>
      </c>
    </row>
    <row r="16" spans="1:16" s="11" customFormat="1" ht="13.5" customHeight="1" x14ac:dyDescent="0.2">
      <c r="A16" s="40"/>
      <c r="B16" s="29"/>
      <c r="C16" s="16">
        <v>1.5</v>
      </c>
      <c r="D16" s="16" t="s">
        <v>36</v>
      </c>
      <c r="E16" s="17" t="s">
        <v>41</v>
      </c>
      <c r="F16" s="18">
        <v>3.78</v>
      </c>
      <c r="G16" s="19">
        <v>17697</v>
      </c>
      <c r="H16" s="20">
        <f t="shared" si="0"/>
        <v>66894.666666666672</v>
      </c>
      <c r="I16" s="21">
        <v>1.5</v>
      </c>
      <c r="J16" s="20">
        <f t="shared" si="1"/>
        <v>100342</v>
      </c>
      <c r="K16" s="20">
        <v>150513</v>
      </c>
      <c r="L16" s="20">
        <v>15051.3</v>
      </c>
      <c r="M16" s="20"/>
      <c r="N16" s="20"/>
      <c r="O16" s="20"/>
      <c r="P16" s="38">
        <f t="array" ref="P16">SUM(ROUND(K16:O16,0))</f>
        <v>165564</v>
      </c>
    </row>
    <row r="17" spans="1:16" s="11" customFormat="1" ht="13.5" customHeight="1" x14ac:dyDescent="0.2">
      <c r="A17" s="39">
        <v>7</v>
      </c>
      <c r="B17" s="25" t="s">
        <v>42</v>
      </c>
      <c r="C17" s="16">
        <v>1.5</v>
      </c>
      <c r="D17" s="16" t="s">
        <v>43</v>
      </c>
      <c r="E17" s="17" t="s">
        <v>34</v>
      </c>
      <c r="F17" s="18">
        <v>3.97</v>
      </c>
      <c r="G17" s="19">
        <v>17697</v>
      </c>
      <c r="H17" s="20">
        <f t="shared" si="0"/>
        <v>70256.888888888891</v>
      </c>
      <c r="I17" s="21">
        <v>1.5</v>
      </c>
      <c r="J17" s="20">
        <f t="shared" si="1"/>
        <v>105385.33333333333</v>
      </c>
      <c r="K17" s="20">
        <v>158078</v>
      </c>
      <c r="L17" s="20">
        <v>15807.85</v>
      </c>
      <c r="M17" s="20"/>
      <c r="N17" s="20"/>
      <c r="O17" s="20"/>
      <c r="P17" s="38">
        <f t="array" ref="P17">SUM(ROUND(K17:O17,0))</f>
        <v>173886</v>
      </c>
    </row>
    <row r="18" spans="1:16" s="11" customFormat="1" ht="13.5" customHeight="1" x14ac:dyDescent="0.2">
      <c r="A18" s="40"/>
      <c r="B18" s="29"/>
      <c r="C18" s="16">
        <v>1.25</v>
      </c>
      <c r="D18" s="16" t="s">
        <v>43</v>
      </c>
      <c r="E18" s="17" t="s">
        <v>41</v>
      </c>
      <c r="F18" s="18">
        <v>3.45</v>
      </c>
      <c r="G18" s="19">
        <v>17697</v>
      </c>
      <c r="H18" s="20">
        <f t="shared" si="0"/>
        <v>61054.400000000001</v>
      </c>
      <c r="I18" s="21">
        <v>1.5</v>
      </c>
      <c r="J18" s="20">
        <f t="shared" si="1"/>
        <v>91581.6</v>
      </c>
      <c r="K18" s="20">
        <v>114477</v>
      </c>
      <c r="L18" s="20">
        <v>11447.75</v>
      </c>
      <c r="M18" s="20"/>
      <c r="N18" s="20"/>
      <c r="O18" s="20"/>
      <c r="P18" s="38">
        <f t="array" ref="P18">SUM(ROUND(K18:O18,0))</f>
        <v>125925</v>
      </c>
    </row>
    <row r="19" spans="1:16" s="11" customFormat="1" ht="13.5" customHeight="1" x14ac:dyDescent="0.2">
      <c r="A19" s="39">
        <v>8</v>
      </c>
      <c r="B19" s="25" t="s">
        <v>44</v>
      </c>
      <c r="C19" s="16">
        <v>1.125</v>
      </c>
      <c r="D19" s="16" t="s">
        <v>36</v>
      </c>
      <c r="E19" s="17" t="s">
        <v>37</v>
      </c>
      <c r="F19" s="18">
        <v>4.75</v>
      </c>
      <c r="G19" s="19">
        <v>17697</v>
      </c>
      <c r="H19" s="20">
        <f t="shared" si="0"/>
        <v>84061.037037037036</v>
      </c>
      <c r="I19" s="21">
        <v>1.5</v>
      </c>
      <c r="J19" s="20">
        <f t="shared" si="1"/>
        <v>126091.55555555556</v>
      </c>
      <c r="K19" s="20">
        <v>141853</v>
      </c>
      <c r="L19" s="20">
        <v>14185.25</v>
      </c>
      <c r="M19" s="20"/>
      <c r="N19" s="20"/>
      <c r="O19" s="20"/>
      <c r="P19" s="38">
        <f t="array" ref="P19">SUM(ROUND(K19:O19,0))</f>
        <v>156038</v>
      </c>
    </row>
    <row r="20" spans="1:16" s="11" customFormat="1" ht="13.5" customHeight="1" x14ac:dyDescent="0.2">
      <c r="A20" s="40"/>
      <c r="B20" s="29"/>
      <c r="C20" s="16">
        <v>1.125</v>
      </c>
      <c r="D20" s="16" t="s">
        <v>36</v>
      </c>
      <c r="E20" s="17" t="s">
        <v>37</v>
      </c>
      <c r="F20" s="18">
        <v>4.6900000000000004</v>
      </c>
      <c r="G20" s="19">
        <v>17697</v>
      </c>
      <c r="H20" s="20">
        <f t="shared" si="0"/>
        <v>82999.111111111109</v>
      </c>
      <c r="I20" s="21">
        <v>1.5</v>
      </c>
      <c r="J20" s="20">
        <f t="shared" si="1"/>
        <v>124498.66666666667</v>
      </c>
      <c r="K20" s="20">
        <v>140061</v>
      </c>
      <c r="L20" s="20">
        <v>14006.1</v>
      </c>
      <c r="M20" s="20"/>
      <c r="N20" s="20"/>
      <c r="O20" s="20"/>
      <c r="P20" s="38">
        <f t="array" ref="P20">SUM(ROUND(K20:O20,0))</f>
        <v>154067</v>
      </c>
    </row>
    <row r="21" spans="1:16" s="11" customFormat="1" ht="13.5" customHeight="1" x14ac:dyDescent="0.2">
      <c r="A21" s="40"/>
      <c r="B21" s="29"/>
      <c r="C21" s="16">
        <v>1.25</v>
      </c>
      <c r="D21" s="16" t="s">
        <v>36</v>
      </c>
      <c r="E21" s="17" t="s">
        <v>33</v>
      </c>
      <c r="F21" s="18">
        <v>4.4400000000000004</v>
      </c>
      <c r="G21" s="19">
        <v>17697</v>
      </c>
      <c r="H21" s="20">
        <f t="shared" si="0"/>
        <v>78574.933333333334</v>
      </c>
      <c r="I21" s="21">
        <v>1.5</v>
      </c>
      <c r="J21" s="20">
        <f t="shared" si="1"/>
        <v>117862.39999999999</v>
      </c>
      <c r="K21" s="20">
        <v>147328</v>
      </c>
      <c r="L21" s="20">
        <v>14732.75</v>
      </c>
      <c r="M21" s="20"/>
      <c r="N21" s="20"/>
      <c r="O21" s="20"/>
      <c r="P21" s="38">
        <f t="array" ref="P21">SUM(ROUND(K21:O21,0))</f>
        <v>162061</v>
      </c>
    </row>
    <row r="22" spans="1:16" s="11" customFormat="1" ht="13.5" customHeight="1" x14ac:dyDescent="0.2">
      <c r="A22" s="40"/>
      <c r="B22" s="29"/>
      <c r="C22" s="16">
        <v>1.125</v>
      </c>
      <c r="D22" s="16" t="s">
        <v>36</v>
      </c>
      <c r="E22" s="17" t="s">
        <v>33</v>
      </c>
      <c r="F22" s="18">
        <v>4.3</v>
      </c>
      <c r="G22" s="19">
        <v>17697</v>
      </c>
      <c r="H22" s="20">
        <f t="shared" si="0"/>
        <v>76097.185185185182</v>
      </c>
      <c r="I22" s="21">
        <v>1.5</v>
      </c>
      <c r="J22" s="20">
        <f t="shared" si="1"/>
        <v>114145.77777777778</v>
      </c>
      <c r="K22" s="20">
        <v>128414</v>
      </c>
      <c r="L22" s="20">
        <v>12841.39</v>
      </c>
      <c r="M22" s="20"/>
      <c r="N22" s="20"/>
      <c r="O22" s="20"/>
      <c r="P22" s="38">
        <f t="array" ref="P22">SUM(ROUND(K22:O22,0))</f>
        <v>141255</v>
      </c>
    </row>
    <row r="23" spans="1:16" s="11" customFormat="1" ht="13.5" customHeight="1" x14ac:dyDescent="0.2">
      <c r="A23" s="40"/>
      <c r="B23" s="29"/>
      <c r="C23" s="16">
        <v>1.125</v>
      </c>
      <c r="D23" s="16" t="s">
        <v>36</v>
      </c>
      <c r="E23" s="17" t="s">
        <v>33</v>
      </c>
      <c r="F23" s="18">
        <v>4.2300000000000004</v>
      </c>
      <c r="G23" s="19">
        <v>17697</v>
      </c>
      <c r="H23" s="20">
        <f t="shared" si="0"/>
        <v>74858.074074074073</v>
      </c>
      <c r="I23" s="21">
        <v>1.5</v>
      </c>
      <c r="J23" s="20">
        <f t="shared" si="1"/>
        <v>112287.11111111111</v>
      </c>
      <c r="K23" s="20">
        <v>126323</v>
      </c>
      <c r="L23" s="20">
        <v>12632.34</v>
      </c>
      <c r="M23" s="20"/>
      <c r="N23" s="20"/>
      <c r="O23" s="20"/>
      <c r="P23" s="38">
        <f t="array" ref="P23">SUM(ROUND(K23:O23,0))</f>
        <v>138955</v>
      </c>
    </row>
    <row r="24" spans="1:16" s="11" customFormat="1" ht="13.5" customHeight="1" x14ac:dyDescent="0.2">
      <c r="A24" s="40"/>
      <c r="B24" s="29"/>
      <c r="C24" s="16">
        <v>1.25</v>
      </c>
      <c r="D24" s="16" t="s">
        <v>36</v>
      </c>
      <c r="E24" s="17" t="s">
        <v>34</v>
      </c>
      <c r="F24" s="18">
        <v>4.21</v>
      </c>
      <c r="G24" s="19">
        <v>17697</v>
      </c>
      <c r="H24" s="20">
        <f t="shared" si="0"/>
        <v>74504.53333333334</v>
      </c>
      <c r="I24" s="21">
        <v>1.5</v>
      </c>
      <c r="J24" s="20">
        <f t="shared" si="1"/>
        <v>111756.8</v>
      </c>
      <c r="K24" s="20">
        <v>139696</v>
      </c>
      <c r="L24" s="20">
        <v>13969.57</v>
      </c>
      <c r="M24" s="20"/>
      <c r="N24" s="20"/>
      <c r="O24" s="20"/>
      <c r="P24" s="38">
        <f t="array" ref="P24">SUM(ROUND(K24:O24,0))</f>
        <v>153666</v>
      </c>
    </row>
    <row r="25" spans="1:16" s="11" customFormat="1" ht="13.5" customHeight="1" x14ac:dyDescent="0.2">
      <c r="A25" s="40"/>
      <c r="B25" s="29"/>
      <c r="C25" s="16">
        <v>3.375</v>
      </c>
      <c r="D25" s="16" t="s">
        <v>36</v>
      </c>
      <c r="E25" s="17" t="s">
        <v>34</v>
      </c>
      <c r="F25" s="18">
        <v>4.1399999999999997</v>
      </c>
      <c r="G25" s="19">
        <v>17697</v>
      </c>
      <c r="H25" s="20">
        <f t="shared" si="0"/>
        <v>73265.580246913582</v>
      </c>
      <c r="I25" s="21">
        <v>1.5</v>
      </c>
      <c r="J25" s="20">
        <f t="shared" si="1"/>
        <v>109898.37037037036</v>
      </c>
      <c r="K25" s="20">
        <v>370907</v>
      </c>
      <c r="L25" s="20">
        <v>37090.699999999997</v>
      </c>
      <c r="M25" s="20">
        <v>74181.399999999994</v>
      </c>
      <c r="N25" s="20"/>
      <c r="O25" s="20"/>
      <c r="P25" s="38">
        <f t="array" ref="P25">SUM(ROUND(K25:O25,0))</f>
        <v>482179</v>
      </c>
    </row>
    <row r="26" spans="1:16" s="11" customFormat="1" ht="13.5" customHeight="1" x14ac:dyDescent="0.2">
      <c r="A26" s="40"/>
      <c r="B26" s="29"/>
      <c r="C26" s="16">
        <v>1.125</v>
      </c>
      <c r="D26" s="16" t="s">
        <v>36</v>
      </c>
      <c r="E26" s="17" t="s">
        <v>34</v>
      </c>
      <c r="F26" s="18">
        <v>4</v>
      </c>
      <c r="G26" s="19">
        <v>17697</v>
      </c>
      <c r="H26" s="20">
        <f t="shared" si="0"/>
        <v>70788.148148148146</v>
      </c>
      <c r="I26" s="21">
        <v>1.5</v>
      </c>
      <c r="J26" s="20">
        <f t="shared" si="1"/>
        <v>106182.22222222222</v>
      </c>
      <c r="K26" s="20">
        <v>119455</v>
      </c>
      <c r="L26" s="20">
        <v>11945.48</v>
      </c>
      <c r="M26" s="20"/>
      <c r="N26" s="20"/>
      <c r="O26" s="20"/>
      <c r="P26" s="38">
        <f t="array" ref="P26">SUM(ROUND(K26:O26,0))</f>
        <v>131400</v>
      </c>
    </row>
    <row r="27" spans="1:16" s="11" customFormat="1" ht="13.5" customHeight="1" x14ac:dyDescent="0.2">
      <c r="A27" s="40"/>
      <c r="B27" s="29"/>
      <c r="C27" s="16">
        <v>1.125</v>
      </c>
      <c r="D27" s="16" t="s">
        <v>36</v>
      </c>
      <c r="E27" s="17" t="s">
        <v>41</v>
      </c>
      <c r="F27" s="18">
        <v>3.85</v>
      </c>
      <c r="G27" s="19">
        <v>17697</v>
      </c>
      <c r="H27" s="20">
        <f t="shared" si="0"/>
        <v>68133.333333333328</v>
      </c>
      <c r="I27" s="21">
        <v>1.5</v>
      </c>
      <c r="J27" s="20">
        <f t="shared" si="1"/>
        <v>102200</v>
      </c>
      <c r="K27" s="20">
        <v>114975</v>
      </c>
      <c r="L27" s="20">
        <v>11497.52</v>
      </c>
      <c r="M27" s="20"/>
      <c r="N27" s="20"/>
      <c r="O27" s="20"/>
      <c r="P27" s="38">
        <f t="array" ref="P27">SUM(ROUND(K27:O27,0))</f>
        <v>126473</v>
      </c>
    </row>
    <row r="28" spans="1:16" s="11" customFormat="1" ht="13.5" customHeight="1" x14ac:dyDescent="0.2">
      <c r="A28" s="40"/>
      <c r="B28" s="29"/>
      <c r="C28" s="16">
        <v>1.25</v>
      </c>
      <c r="D28" s="16" t="s">
        <v>36</v>
      </c>
      <c r="E28" s="17" t="s">
        <v>41</v>
      </c>
      <c r="F28" s="18">
        <v>3.71</v>
      </c>
      <c r="G28" s="19">
        <v>17697</v>
      </c>
      <c r="H28" s="20">
        <f t="shared" si="0"/>
        <v>65656</v>
      </c>
      <c r="I28" s="21">
        <v>1.5</v>
      </c>
      <c r="J28" s="20">
        <f t="shared" si="1"/>
        <v>98484</v>
      </c>
      <c r="K28" s="20">
        <v>123105</v>
      </c>
      <c r="L28" s="20">
        <v>12310.48</v>
      </c>
      <c r="M28" s="20"/>
      <c r="N28" s="20"/>
      <c r="O28" s="20"/>
      <c r="P28" s="38">
        <f t="array" ref="P28">SUM(ROUND(K28:O28,0))</f>
        <v>135415</v>
      </c>
    </row>
    <row r="29" spans="1:16" s="11" customFormat="1" ht="13.5" customHeight="1" x14ac:dyDescent="0.2">
      <c r="A29" s="40"/>
      <c r="B29" s="29"/>
      <c r="C29" s="16">
        <v>1.125</v>
      </c>
      <c r="D29" s="16" t="s">
        <v>43</v>
      </c>
      <c r="E29" s="17" t="s">
        <v>37</v>
      </c>
      <c r="F29" s="18">
        <v>4.45</v>
      </c>
      <c r="G29" s="19">
        <v>17697</v>
      </c>
      <c r="H29" s="20">
        <f t="shared" si="0"/>
        <v>78751.407407407401</v>
      </c>
      <c r="I29" s="21">
        <v>1.5</v>
      </c>
      <c r="J29" s="20">
        <f t="shared" si="1"/>
        <v>118127.11111111111</v>
      </c>
      <c r="K29" s="20">
        <v>132893</v>
      </c>
      <c r="L29" s="20">
        <v>13289.34</v>
      </c>
      <c r="M29" s="20"/>
      <c r="N29" s="20"/>
      <c r="O29" s="20"/>
      <c r="P29" s="38">
        <f t="array" ref="P29">SUM(ROUND(K29:O29,0))</f>
        <v>146182</v>
      </c>
    </row>
    <row r="30" spans="1:16" s="11" customFormat="1" ht="13.5" customHeight="1" x14ac:dyDescent="0.2">
      <c r="A30" s="40"/>
      <c r="B30" s="29"/>
      <c r="C30" s="16">
        <v>2.25</v>
      </c>
      <c r="D30" s="16" t="s">
        <v>43</v>
      </c>
      <c r="E30" s="17" t="s">
        <v>33</v>
      </c>
      <c r="F30" s="18">
        <v>4.17</v>
      </c>
      <c r="G30" s="19">
        <v>17697</v>
      </c>
      <c r="H30" s="20">
        <f t="shared" si="0"/>
        <v>73796.444444444453</v>
      </c>
      <c r="I30" s="21">
        <v>1.5</v>
      </c>
      <c r="J30" s="20">
        <f t="shared" si="1"/>
        <v>110694.66666666667</v>
      </c>
      <c r="K30" s="20">
        <v>249063</v>
      </c>
      <c r="L30" s="20">
        <v>24906.32</v>
      </c>
      <c r="M30" s="20"/>
      <c r="N30" s="20"/>
      <c r="O30" s="20"/>
      <c r="P30" s="38">
        <f t="array" ref="P30">SUM(ROUND(K30:O30,0))</f>
        <v>273969</v>
      </c>
    </row>
    <row r="31" spans="1:16" s="11" customFormat="1" ht="13.5" customHeight="1" x14ac:dyDescent="0.2">
      <c r="A31" s="40"/>
      <c r="B31" s="29"/>
      <c r="C31" s="16">
        <v>3.375</v>
      </c>
      <c r="D31" s="16" t="s">
        <v>43</v>
      </c>
      <c r="E31" s="17" t="s">
        <v>34</v>
      </c>
      <c r="F31" s="18">
        <v>4.03</v>
      </c>
      <c r="G31" s="19">
        <v>17697</v>
      </c>
      <c r="H31" s="20">
        <f t="shared" si="0"/>
        <v>71318.91358024691</v>
      </c>
      <c r="I31" s="21">
        <v>1.5</v>
      </c>
      <c r="J31" s="20">
        <f t="shared" si="1"/>
        <v>106978.37037037036</v>
      </c>
      <c r="K31" s="20">
        <v>361052</v>
      </c>
      <c r="L31" s="20">
        <v>36105.199999999997</v>
      </c>
      <c r="M31" s="20"/>
      <c r="N31" s="20"/>
      <c r="O31" s="20"/>
      <c r="P31" s="38">
        <f t="array" ref="P31">SUM(ROUND(K31:O31,0))</f>
        <v>397157</v>
      </c>
    </row>
    <row r="32" spans="1:16" s="11" customFormat="1" ht="13.5" customHeight="1" x14ac:dyDescent="0.2">
      <c r="A32" s="40"/>
      <c r="B32" s="29"/>
      <c r="C32" s="16">
        <v>1.125</v>
      </c>
      <c r="D32" s="16" t="s">
        <v>43</v>
      </c>
      <c r="E32" s="17" t="s">
        <v>34</v>
      </c>
      <c r="F32" s="18">
        <v>3.91</v>
      </c>
      <c r="G32" s="19">
        <v>17697</v>
      </c>
      <c r="H32" s="20">
        <f t="shared" si="0"/>
        <v>69195.259259259255</v>
      </c>
      <c r="I32" s="21">
        <v>1.5</v>
      </c>
      <c r="J32" s="20">
        <f t="shared" si="1"/>
        <v>103792.88888888889</v>
      </c>
      <c r="K32" s="20">
        <v>116767</v>
      </c>
      <c r="L32" s="20">
        <v>11676.7</v>
      </c>
      <c r="M32" s="20"/>
      <c r="N32" s="20"/>
      <c r="O32" s="20"/>
      <c r="P32" s="38">
        <f t="array" ref="P32">SUM(ROUND(K32:O32,0))</f>
        <v>128444</v>
      </c>
    </row>
    <row r="33" spans="1:16" s="11" customFormat="1" ht="13.5" customHeight="1" x14ac:dyDescent="0.2">
      <c r="A33" s="40"/>
      <c r="B33" s="29"/>
      <c r="C33" s="16">
        <v>1.25</v>
      </c>
      <c r="D33" s="16" t="s">
        <v>43</v>
      </c>
      <c r="E33" s="17" t="s">
        <v>41</v>
      </c>
      <c r="F33" s="18">
        <v>3.49</v>
      </c>
      <c r="G33" s="19">
        <v>17697</v>
      </c>
      <c r="H33" s="20">
        <f t="shared" si="0"/>
        <v>61762.666666666664</v>
      </c>
      <c r="I33" s="21">
        <v>1.5</v>
      </c>
      <c r="J33" s="20">
        <f t="shared" si="1"/>
        <v>92644</v>
      </c>
      <c r="K33" s="20">
        <v>115805</v>
      </c>
      <c r="L33" s="20">
        <v>11580.47</v>
      </c>
      <c r="M33" s="20"/>
      <c r="N33" s="20"/>
      <c r="O33" s="20"/>
      <c r="P33" s="38">
        <f t="array" ref="P33">SUM(ROUND(K33:O33,0))</f>
        <v>127385</v>
      </c>
    </row>
    <row r="34" spans="1:16" s="11" customFormat="1" ht="13.5" customHeight="1" x14ac:dyDescent="0.2">
      <c r="A34" s="40"/>
      <c r="B34" s="29"/>
      <c r="C34" s="16">
        <v>2.25</v>
      </c>
      <c r="D34" s="16" t="s">
        <v>43</v>
      </c>
      <c r="E34" s="17" t="s">
        <v>41</v>
      </c>
      <c r="F34" s="18">
        <v>3.45</v>
      </c>
      <c r="G34" s="19">
        <v>17697</v>
      </c>
      <c r="H34" s="20">
        <f t="shared" si="0"/>
        <v>61054.518518518518</v>
      </c>
      <c r="I34" s="21">
        <v>1.5</v>
      </c>
      <c r="J34" s="20">
        <f t="shared" si="1"/>
        <v>91581.777777777781</v>
      </c>
      <c r="K34" s="20">
        <v>206059</v>
      </c>
      <c r="L34" s="20">
        <v>20605.939999999999</v>
      </c>
      <c r="M34" s="20"/>
      <c r="N34" s="20"/>
      <c r="O34" s="20"/>
      <c r="P34" s="38">
        <f t="array" ref="P34">SUM(ROUND(K34:O34,0))</f>
        <v>226665</v>
      </c>
    </row>
    <row r="35" spans="1:16" s="11" customFormat="1" ht="13.5" customHeight="1" x14ac:dyDescent="0.2">
      <c r="A35" s="37">
        <v>9</v>
      </c>
      <c r="B35" s="15" t="s">
        <v>45</v>
      </c>
      <c r="C35" s="16">
        <v>1</v>
      </c>
      <c r="D35" s="16" t="s">
        <v>46</v>
      </c>
      <c r="E35" s="17" t="s">
        <v>34</v>
      </c>
      <c r="F35" s="18">
        <v>3.5</v>
      </c>
      <c r="G35" s="19">
        <v>17697</v>
      </c>
      <c r="H35" s="20">
        <f t="shared" si="0"/>
        <v>61940</v>
      </c>
      <c r="I35" s="21">
        <v>1</v>
      </c>
      <c r="J35" s="20">
        <f t="shared" si="1"/>
        <v>61940</v>
      </c>
      <c r="K35" s="20">
        <v>61940</v>
      </c>
      <c r="L35" s="20">
        <v>6193.95</v>
      </c>
      <c r="M35" s="20"/>
      <c r="N35" s="20"/>
      <c r="O35" s="20"/>
      <c r="P35" s="38">
        <f t="array" ref="P35">SUM(ROUND(K35:O35,0))</f>
        <v>68134</v>
      </c>
    </row>
    <row r="36" spans="1:16" s="11" customFormat="1" ht="13.5" customHeight="1" x14ac:dyDescent="0.2">
      <c r="A36" s="37">
        <v>10</v>
      </c>
      <c r="B36" s="15" t="s">
        <v>21</v>
      </c>
      <c r="C36" s="16">
        <v>1.5</v>
      </c>
      <c r="D36" s="16" t="s">
        <v>46</v>
      </c>
      <c r="E36" s="17" t="s">
        <v>33</v>
      </c>
      <c r="F36" s="18">
        <v>4.71</v>
      </c>
      <c r="G36" s="19">
        <v>17697</v>
      </c>
      <c r="H36" s="20">
        <f t="shared" si="0"/>
        <v>83352.666666666672</v>
      </c>
      <c r="I36" s="21">
        <v>1</v>
      </c>
      <c r="J36" s="20">
        <f t="shared" si="1"/>
        <v>83352.666666666672</v>
      </c>
      <c r="K36" s="20">
        <v>125029</v>
      </c>
      <c r="L36" s="20">
        <v>12502.93</v>
      </c>
      <c r="M36" s="20"/>
      <c r="N36" s="20"/>
      <c r="O36" s="20"/>
      <c r="P36" s="38">
        <f t="array" ref="P36">SUM(ROUND(K36:O36,0))</f>
        <v>137532</v>
      </c>
    </row>
    <row r="37" spans="1:16" s="11" customFormat="1" ht="13.5" customHeight="1" x14ac:dyDescent="0.2">
      <c r="A37" s="37">
        <v>11</v>
      </c>
      <c r="B37" s="15" t="s">
        <v>47</v>
      </c>
      <c r="C37" s="16">
        <v>1</v>
      </c>
      <c r="D37" s="16" t="s">
        <v>46</v>
      </c>
      <c r="E37" s="17" t="s">
        <v>33</v>
      </c>
      <c r="F37" s="18">
        <v>4.71</v>
      </c>
      <c r="G37" s="19">
        <v>17697</v>
      </c>
      <c r="H37" s="20">
        <f t="shared" si="0"/>
        <v>83353</v>
      </c>
      <c r="I37" s="21">
        <v>1</v>
      </c>
      <c r="J37" s="20">
        <f t="shared" si="1"/>
        <v>83353</v>
      </c>
      <c r="K37" s="20">
        <v>83353</v>
      </c>
      <c r="L37" s="20">
        <v>8335.2900000000009</v>
      </c>
      <c r="M37" s="20"/>
      <c r="N37" s="20"/>
      <c r="O37" s="20"/>
      <c r="P37" s="38">
        <f t="array" ref="P37">SUM(ROUND(K37:O37,0))</f>
        <v>91688</v>
      </c>
    </row>
    <row r="38" spans="1:16" s="11" customFormat="1" ht="13.5" customHeight="1" x14ac:dyDescent="0.2">
      <c r="A38" s="37">
        <v>12</v>
      </c>
      <c r="B38" s="15" t="s">
        <v>48</v>
      </c>
      <c r="C38" s="16">
        <v>1</v>
      </c>
      <c r="D38" s="16" t="s">
        <v>49</v>
      </c>
      <c r="E38" s="17" t="s">
        <v>37</v>
      </c>
      <c r="F38" s="18">
        <v>3.16</v>
      </c>
      <c r="G38" s="19">
        <v>17697</v>
      </c>
      <c r="H38" s="20">
        <f t="shared" si="0"/>
        <v>55923</v>
      </c>
      <c r="I38" s="21">
        <v>1</v>
      </c>
      <c r="J38" s="20">
        <f t="shared" si="1"/>
        <v>55923</v>
      </c>
      <c r="K38" s="20">
        <v>55923</v>
      </c>
      <c r="L38" s="20">
        <v>5592.25</v>
      </c>
      <c r="M38" s="20"/>
      <c r="N38" s="20"/>
      <c r="O38" s="20"/>
      <c r="P38" s="38">
        <f t="array" ref="P38">SUM(ROUND(K38:O38,0))</f>
        <v>61515</v>
      </c>
    </row>
    <row r="39" spans="1:16" s="11" customFormat="1" ht="13.5" customHeight="1" x14ac:dyDescent="0.2">
      <c r="A39" s="37">
        <v>13</v>
      </c>
      <c r="B39" s="15" t="s">
        <v>50</v>
      </c>
      <c r="C39" s="16">
        <v>1.5</v>
      </c>
      <c r="D39" s="16" t="s">
        <v>43</v>
      </c>
      <c r="E39" s="17" t="s">
        <v>41</v>
      </c>
      <c r="F39" s="18">
        <v>3.73</v>
      </c>
      <c r="G39" s="19">
        <v>17697</v>
      </c>
      <c r="H39" s="20">
        <f t="shared" si="0"/>
        <v>66010</v>
      </c>
      <c r="I39" s="21">
        <v>1</v>
      </c>
      <c r="J39" s="20">
        <f t="shared" si="1"/>
        <v>66010</v>
      </c>
      <c r="K39" s="20">
        <v>99015</v>
      </c>
      <c r="L39" s="20">
        <v>9901.4699999999993</v>
      </c>
      <c r="M39" s="20"/>
      <c r="N39" s="20">
        <v>7963.65</v>
      </c>
      <c r="O39" s="20"/>
      <c r="P39" s="38">
        <f t="array" ref="P39">SUM(ROUND(K39:O39,0))</f>
        <v>116880</v>
      </c>
    </row>
    <row r="40" spans="1:16" s="11" customFormat="1" ht="13.5" customHeight="1" x14ac:dyDescent="0.2">
      <c r="A40" s="37">
        <v>14</v>
      </c>
      <c r="B40" s="15" t="s">
        <v>51</v>
      </c>
      <c r="C40" s="16">
        <v>0.5</v>
      </c>
      <c r="D40" s="16" t="s">
        <v>43</v>
      </c>
      <c r="E40" s="17" t="s">
        <v>41</v>
      </c>
      <c r="F40" s="18">
        <v>3.32</v>
      </c>
      <c r="G40" s="19">
        <v>17697</v>
      </c>
      <c r="H40" s="20">
        <f t="shared" si="0"/>
        <v>58754</v>
      </c>
      <c r="I40" s="21">
        <v>1</v>
      </c>
      <c r="J40" s="20">
        <f t="shared" si="1"/>
        <v>58754</v>
      </c>
      <c r="K40" s="20">
        <v>29377</v>
      </c>
      <c r="L40" s="20">
        <v>2937.7</v>
      </c>
      <c r="M40" s="20"/>
      <c r="N40" s="20"/>
      <c r="O40" s="20"/>
      <c r="P40" s="38">
        <f t="array" ref="P40">SUM(ROUND(K40:O40,0))</f>
        <v>32315</v>
      </c>
    </row>
    <row r="41" spans="1:16" s="11" customFormat="1" ht="13.5" customHeight="1" x14ac:dyDescent="0.2">
      <c r="A41" s="39">
        <v>15</v>
      </c>
      <c r="B41" s="25" t="s">
        <v>52</v>
      </c>
      <c r="C41" s="16">
        <v>1.1499999999999999</v>
      </c>
      <c r="D41" s="16" t="s">
        <v>49</v>
      </c>
      <c r="E41" s="17" t="s">
        <v>37</v>
      </c>
      <c r="F41" s="18">
        <v>3.29</v>
      </c>
      <c r="G41" s="19">
        <v>17697</v>
      </c>
      <c r="H41" s="20">
        <f t="shared" si="0"/>
        <v>58223.478260869568</v>
      </c>
      <c r="I41" s="21">
        <v>1</v>
      </c>
      <c r="J41" s="20">
        <f t="shared" si="1"/>
        <v>58223.478260869568</v>
      </c>
      <c r="K41" s="20">
        <v>66957</v>
      </c>
      <c r="L41" s="20">
        <v>6695.66</v>
      </c>
      <c r="M41" s="20"/>
      <c r="N41" s="20">
        <v>6105.47</v>
      </c>
      <c r="O41" s="20"/>
      <c r="P41" s="38">
        <f t="array" ref="P41">SUM(ROUND(K41:O41,0))</f>
        <v>79758</v>
      </c>
    </row>
    <row r="42" spans="1:16" s="11" customFormat="1" ht="13.5" customHeight="1" x14ac:dyDescent="0.2">
      <c r="A42" s="40"/>
      <c r="B42" s="29"/>
      <c r="C42" s="16">
        <v>1.1499999999999999</v>
      </c>
      <c r="D42" s="16" t="s">
        <v>49</v>
      </c>
      <c r="E42" s="17" t="s">
        <v>37</v>
      </c>
      <c r="F42" s="18">
        <v>3.25</v>
      </c>
      <c r="G42" s="19">
        <v>17697</v>
      </c>
      <c r="H42" s="20">
        <f t="shared" si="0"/>
        <v>57515.652173913048</v>
      </c>
      <c r="I42" s="21">
        <v>1</v>
      </c>
      <c r="J42" s="20">
        <f t="shared" si="1"/>
        <v>57515.652173913048</v>
      </c>
      <c r="K42" s="20">
        <v>66143</v>
      </c>
      <c r="L42" s="20">
        <v>6614.25</v>
      </c>
      <c r="M42" s="20"/>
      <c r="N42" s="20">
        <v>6105.47</v>
      </c>
      <c r="O42" s="20"/>
      <c r="P42" s="38">
        <f t="array" ref="P42">SUM(ROUND(K42:O42,0))</f>
        <v>78862</v>
      </c>
    </row>
    <row r="43" spans="1:16" s="11" customFormat="1" ht="13.5" customHeight="1" x14ac:dyDescent="0.2">
      <c r="A43" s="40"/>
      <c r="B43" s="29"/>
      <c r="C43" s="16">
        <v>1.1499999999999999</v>
      </c>
      <c r="D43" s="16" t="s">
        <v>49</v>
      </c>
      <c r="E43" s="17" t="s">
        <v>37</v>
      </c>
      <c r="F43" s="18">
        <v>3.16</v>
      </c>
      <c r="G43" s="19">
        <v>17697</v>
      </c>
      <c r="H43" s="20">
        <f t="shared" si="0"/>
        <v>55922.608695652176</v>
      </c>
      <c r="I43" s="21">
        <v>1</v>
      </c>
      <c r="J43" s="20">
        <f t="shared" si="1"/>
        <v>55922.608695652176</v>
      </c>
      <c r="K43" s="20">
        <v>64311</v>
      </c>
      <c r="L43" s="20">
        <v>6431.09</v>
      </c>
      <c r="M43" s="20"/>
      <c r="N43" s="20">
        <v>6105.47</v>
      </c>
      <c r="O43" s="20"/>
      <c r="P43" s="38">
        <f t="array" ref="P43">SUM(ROUND(K43:O43,0))</f>
        <v>76847</v>
      </c>
    </row>
    <row r="44" spans="1:16" s="11" customFormat="1" ht="13.5" customHeight="1" x14ac:dyDescent="0.2">
      <c r="A44" s="40"/>
      <c r="B44" s="29"/>
      <c r="C44" s="16">
        <v>2.2999999999999998</v>
      </c>
      <c r="D44" s="16" t="s">
        <v>49</v>
      </c>
      <c r="E44" s="17" t="s">
        <v>37</v>
      </c>
      <c r="F44" s="18">
        <v>3.12</v>
      </c>
      <c r="G44" s="19">
        <v>17697</v>
      </c>
      <c r="H44" s="20">
        <f t="shared" si="0"/>
        <v>55214.782608695656</v>
      </c>
      <c r="I44" s="21">
        <v>1</v>
      </c>
      <c r="J44" s="20">
        <f t="shared" si="1"/>
        <v>55214.782608695656</v>
      </c>
      <c r="K44" s="20">
        <v>126994</v>
      </c>
      <c r="L44" s="20">
        <v>12699.37</v>
      </c>
      <c r="M44" s="20"/>
      <c r="N44" s="20">
        <v>12210.93</v>
      </c>
      <c r="O44" s="20"/>
      <c r="P44" s="38">
        <f t="array" ref="P44">SUM(ROUND(K44:O44,0))</f>
        <v>151904</v>
      </c>
    </row>
    <row r="45" spans="1:16" s="11" customFormat="1" ht="13.5" customHeight="1" x14ac:dyDescent="0.2">
      <c r="A45" s="40"/>
      <c r="B45" s="29"/>
      <c r="C45" s="16">
        <v>3.45</v>
      </c>
      <c r="D45" s="16" t="s">
        <v>49</v>
      </c>
      <c r="E45" s="17" t="s">
        <v>37</v>
      </c>
      <c r="F45" s="18">
        <v>3.04</v>
      </c>
      <c r="G45" s="19">
        <v>17697</v>
      </c>
      <c r="H45" s="20">
        <f t="shared" si="0"/>
        <v>53798.840579710144</v>
      </c>
      <c r="I45" s="21">
        <v>1</v>
      </c>
      <c r="J45" s="20">
        <f t="shared" si="1"/>
        <v>53798.840579710144</v>
      </c>
      <c r="K45" s="20">
        <v>185606</v>
      </c>
      <c r="L45" s="20">
        <v>18560.61</v>
      </c>
      <c r="M45" s="20"/>
      <c r="N45" s="20">
        <v>18316.400000000001</v>
      </c>
      <c r="O45" s="20"/>
      <c r="P45" s="38">
        <f t="array" ref="P45">SUM(ROUND(K45:O45,0))</f>
        <v>222483</v>
      </c>
    </row>
    <row r="46" spans="1:16" s="11" customFormat="1" ht="13.5" customHeight="1" x14ac:dyDescent="0.2">
      <c r="A46" s="40"/>
      <c r="B46" s="29"/>
      <c r="C46" s="16">
        <v>3.45</v>
      </c>
      <c r="D46" s="16" t="s">
        <v>49</v>
      </c>
      <c r="E46" s="17" t="s">
        <v>37</v>
      </c>
      <c r="F46" s="18">
        <v>2.94</v>
      </c>
      <c r="G46" s="19">
        <v>17697</v>
      </c>
      <c r="H46" s="20">
        <f t="shared" si="0"/>
        <v>52029.27536231884</v>
      </c>
      <c r="I46" s="21">
        <v>1</v>
      </c>
      <c r="J46" s="20">
        <f t="shared" si="1"/>
        <v>52029.27536231884</v>
      </c>
      <c r="K46" s="20">
        <v>179501</v>
      </c>
      <c r="L46" s="20">
        <v>17950.07</v>
      </c>
      <c r="M46" s="20"/>
      <c r="N46" s="20">
        <v>18316.400000000001</v>
      </c>
      <c r="O46" s="20"/>
      <c r="P46" s="38">
        <f t="array" ref="P46">SUM(ROUND(K46:O46,0))</f>
        <v>215767</v>
      </c>
    </row>
    <row r="47" spans="1:16" s="11" customFormat="1" ht="13.5" customHeight="1" x14ac:dyDescent="0.2">
      <c r="A47" s="37">
        <v>16</v>
      </c>
      <c r="B47" s="15" t="s">
        <v>53</v>
      </c>
      <c r="C47" s="16">
        <v>1</v>
      </c>
      <c r="D47" s="16">
        <v>6</v>
      </c>
      <c r="E47" s="17" t="s">
        <v>54</v>
      </c>
      <c r="F47" s="18">
        <v>2.96</v>
      </c>
      <c r="G47" s="19">
        <v>17697</v>
      </c>
      <c r="H47" s="20">
        <f t="shared" si="0"/>
        <v>52383</v>
      </c>
      <c r="I47" s="21">
        <v>1</v>
      </c>
      <c r="J47" s="20">
        <f t="shared" si="1"/>
        <v>52383</v>
      </c>
      <c r="K47" s="20">
        <v>52383</v>
      </c>
      <c r="L47" s="20">
        <v>5238.3100000000004</v>
      </c>
      <c r="M47" s="20"/>
      <c r="N47" s="20">
        <v>5309.1</v>
      </c>
      <c r="O47" s="20"/>
      <c r="P47" s="38">
        <f t="array" ref="P47">SUM(ROUND(K47:O47,0))</f>
        <v>62930</v>
      </c>
    </row>
    <row r="48" spans="1:16" s="11" customFormat="1" ht="13.5" customHeight="1" x14ac:dyDescent="0.2">
      <c r="A48" s="37">
        <v>17</v>
      </c>
      <c r="B48" s="15" t="s">
        <v>55</v>
      </c>
      <c r="C48" s="16">
        <v>2</v>
      </c>
      <c r="D48" s="16">
        <v>4</v>
      </c>
      <c r="E48" s="17" t="s">
        <v>54</v>
      </c>
      <c r="F48" s="18">
        <v>2.89</v>
      </c>
      <c r="G48" s="19">
        <v>17697</v>
      </c>
      <c r="H48" s="20">
        <f t="shared" si="0"/>
        <v>51144.5</v>
      </c>
      <c r="I48" s="21">
        <v>1</v>
      </c>
      <c r="J48" s="20">
        <f t="shared" si="1"/>
        <v>51144.5</v>
      </c>
      <c r="K48" s="20">
        <v>102289</v>
      </c>
      <c r="L48" s="20">
        <v>10228.870000000001</v>
      </c>
      <c r="M48" s="20"/>
      <c r="N48" s="20">
        <v>10618.2</v>
      </c>
      <c r="O48" s="20"/>
      <c r="P48" s="38">
        <f t="array" ref="P48">SUM(ROUND(K48:O48,0))</f>
        <v>123136</v>
      </c>
    </row>
    <row r="49" spans="1:16" s="11" customFormat="1" ht="13.5" customHeight="1" x14ac:dyDescent="0.2">
      <c r="A49" s="37">
        <v>18</v>
      </c>
      <c r="B49" s="15" t="s">
        <v>56</v>
      </c>
      <c r="C49" s="16">
        <v>1</v>
      </c>
      <c r="D49" s="16">
        <v>1</v>
      </c>
      <c r="E49" s="17" t="s">
        <v>54</v>
      </c>
      <c r="F49" s="18">
        <v>2.77</v>
      </c>
      <c r="G49" s="19">
        <v>17697</v>
      </c>
      <c r="H49" s="20">
        <f t="shared" si="0"/>
        <v>49021</v>
      </c>
      <c r="I49" s="21">
        <v>1</v>
      </c>
      <c r="J49" s="20">
        <f t="shared" si="1"/>
        <v>49021</v>
      </c>
      <c r="K49" s="20">
        <v>49021</v>
      </c>
      <c r="L49" s="20">
        <v>4902.07</v>
      </c>
      <c r="M49" s="20"/>
      <c r="N49" s="20"/>
      <c r="O49" s="20"/>
      <c r="P49" s="38">
        <f t="array" ref="P49">SUM(ROUND(K49:O49,0))</f>
        <v>53923</v>
      </c>
    </row>
    <row r="50" spans="1:16" s="11" customFormat="1" ht="13.5" customHeight="1" x14ac:dyDescent="0.2">
      <c r="A50" s="37">
        <v>19</v>
      </c>
      <c r="B50" s="15" t="s">
        <v>57</v>
      </c>
      <c r="C50" s="16">
        <v>2</v>
      </c>
      <c r="D50" s="16">
        <v>1</v>
      </c>
      <c r="E50" s="17" t="s">
        <v>54</v>
      </c>
      <c r="F50" s="18">
        <v>2.77</v>
      </c>
      <c r="G50" s="19">
        <v>17697</v>
      </c>
      <c r="H50" s="20">
        <f t="shared" si="0"/>
        <v>49020.5</v>
      </c>
      <c r="I50" s="21">
        <v>1</v>
      </c>
      <c r="J50" s="20">
        <f t="shared" si="1"/>
        <v>49020.5</v>
      </c>
      <c r="K50" s="20">
        <v>98041</v>
      </c>
      <c r="L50" s="20">
        <v>9804.14</v>
      </c>
      <c r="M50" s="20"/>
      <c r="N50" s="20"/>
      <c r="O50" s="20"/>
      <c r="P50" s="38">
        <f t="array" ref="P50">SUM(ROUND(K50:O50,0))</f>
        <v>107845</v>
      </c>
    </row>
    <row r="51" spans="1:16" s="11" customFormat="1" ht="13.5" customHeight="1" x14ac:dyDescent="0.2">
      <c r="A51" s="37">
        <v>20</v>
      </c>
      <c r="B51" s="15" t="s">
        <v>58</v>
      </c>
      <c r="C51" s="16">
        <v>1</v>
      </c>
      <c r="D51" s="16">
        <v>2</v>
      </c>
      <c r="E51" s="17" t="s">
        <v>54</v>
      </c>
      <c r="F51" s="18">
        <v>2.81</v>
      </c>
      <c r="G51" s="19">
        <v>17697</v>
      </c>
      <c r="H51" s="20">
        <f t="shared" si="0"/>
        <v>49729</v>
      </c>
      <c r="I51" s="21">
        <v>1</v>
      </c>
      <c r="J51" s="20">
        <f t="shared" si="1"/>
        <v>49729</v>
      </c>
      <c r="K51" s="20">
        <v>49729</v>
      </c>
      <c r="L51" s="20">
        <v>4972.8599999999997</v>
      </c>
      <c r="M51" s="20"/>
      <c r="N51" s="20"/>
      <c r="O51" s="20"/>
      <c r="P51" s="38">
        <f t="array" ref="P51">SUM(ROUND(K51:O51,0))</f>
        <v>54702</v>
      </c>
    </row>
    <row r="52" spans="1:16" s="11" customFormat="1" ht="13.5" customHeight="1" x14ac:dyDescent="0.2">
      <c r="A52" s="37">
        <v>21</v>
      </c>
      <c r="B52" s="15" t="s">
        <v>59</v>
      </c>
      <c r="C52" s="16">
        <v>3</v>
      </c>
      <c r="D52" s="16">
        <v>2</v>
      </c>
      <c r="E52" s="17" t="s">
        <v>54</v>
      </c>
      <c r="F52" s="18">
        <v>2.81</v>
      </c>
      <c r="G52" s="19">
        <v>17697</v>
      </c>
      <c r="H52" s="20">
        <f t="shared" si="0"/>
        <v>49728.666666666664</v>
      </c>
      <c r="I52" s="21">
        <v>1</v>
      </c>
      <c r="J52" s="20">
        <f t="shared" si="1"/>
        <v>49728.666666666664</v>
      </c>
      <c r="K52" s="20">
        <v>149186</v>
      </c>
      <c r="L52" s="20">
        <v>14918.57</v>
      </c>
      <c r="M52" s="20"/>
      <c r="N52" s="20">
        <v>15927.3</v>
      </c>
      <c r="O52" s="20"/>
      <c r="P52" s="38">
        <f t="array" ref="P52">SUM(ROUND(K52:O52,0))</f>
        <v>180032</v>
      </c>
    </row>
    <row r="53" spans="1:16" s="11" customFormat="1" ht="13.5" customHeight="1" x14ac:dyDescent="0.2">
      <c r="A53" s="37">
        <v>22</v>
      </c>
      <c r="B53" s="15" t="s">
        <v>60</v>
      </c>
      <c r="C53" s="16">
        <v>1</v>
      </c>
      <c r="D53" s="16">
        <v>1</v>
      </c>
      <c r="E53" s="17" t="s">
        <v>54</v>
      </c>
      <c r="F53" s="18">
        <v>2.77</v>
      </c>
      <c r="G53" s="19">
        <v>17697</v>
      </c>
      <c r="H53" s="20">
        <f t="shared" si="0"/>
        <v>49021</v>
      </c>
      <c r="I53" s="21">
        <v>1</v>
      </c>
      <c r="J53" s="20">
        <f t="shared" si="1"/>
        <v>49021</v>
      </c>
      <c r="K53" s="20">
        <v>49021</v>
      </c>
      <c r="L53" s="20">
        <v>4902.07</v>
      </c>
      <c r="M53" s="20"/>
      <c r="N53" s="20">
        <v>5309.1</v>
      </c>
      <c r="O53" s="20"/>
      <c r="P53" s="38">
        <f t="array" ref="P53">SUM(ROUND(K53:O53,0))</f>
        <v>59232</v>
      </c>
    </row>
    <row r="54" spans="1:16" s="11" customFormat="1" ht="13.5" customHeight="1" x14ac:dyDescent="0.2">
      <c r="A54" s="37">
        <v>23</v>
      </c>
      <c r="B54" s="15" t="s">
        <v>61</v>
      </c>
      <c r="C54" s="16">
        <v>2</v>
      </c>
      <c r="D54" s="16">
        <v>2</v>
      </c>
      <c r="E54" s="17" t="s">
        <v>54</v>
      </c>
      <c r="F54" s="18">
        <v>2.81</v>
      </c>
      <c r="G54" s="19">
        <v>17697</v>
      </c>
      <c r="H54" s="20">
        <f t="shared" si="0"/>
        <v>49728.5</v>
      </c>
      <c r="I54" s="21">
        <v>1</v>
      </c>
      <c r="J54" s="20">
        <f t="shared" si="1"/>
        <v>49728.5</v>
      </c>
      <c r="K54" s="20">
        <v>99457</v>
      </c>
      <c r="L54" s="20">
        <v>9945.7099999999991</v>
      </c>
      <c r="M54" s="20"/>
      <c r="N54" s="20"/>
      <c r="O54" s="20"/>
      <c r="P54" s="38">
        <f t="array" ref="P54">SUM(ROUND(K54:O54,0))</f>
        <v>109403</v>
      </c>
    </row>
    <row r="55" spans="1:16" s="11" customFormat="1" ht="13.5" customHeight="1" x14ac:dyDescent="0.2">
      <c r="A55" s="37">
        <v>24</v>
      </c>
      <c r="B55" s="15" t="s">
        <v>62</v>
      </c>
      <c r="C55" s="16">
        <v>2</v>
      </c>
      <c r="D55" s="16">
        <v>1</v>
      </c>
      <c r="E55" s="17" t="s">
        <v>54</v>
      </c>
      <c r="F55" s="18">
        <v>2.77</v>
      </c>
      <c r="G55" s="19">
        <v>17697</v>
      </c>
      <c r="H55" s="20">
        <f t="shared" si="0"/>
        <v>49020.5</v>
      </c>
      <c r="I55" s="21">
        <v>1</v>
      </c>
      <c r="J55" s="20">
        <f t="shared" si="1"/>
        <v>49020.5</v>
      </c>
      <c r="K55" s="20">
        <v>98041</v>
      </c>
      <c r="L55" s="20">
        <v>9804.14</v>
      </c>
      <c r="M55" s="20"/>
      <c r="N55" s="20"/>
      <c r="O55" s="20"/>
      <c r="P55" s="38">
        <f t="array" ref="P55">SUM(ROUND(K55:O55,0))</f>
        <v>107845</v>
      </c>
    </row>
    <row r="56" spans="1:16" s="11" customFormat="1" ht="13.5" customHeight="1" thickBot="1" x14ac:dyDescent="0.25">
      <c r="A56" s="53">
        <v>25</v>
      </c>
      <c r="B56" s="54" t="s">
        <v>63</v>
      </c>
      <c r="C56" s="55">
        <v>3</v>
      </c>
      <c r="D56" s="55">
        <v>1</v>
      </c>
      <c r="E56" s="56" t="s">
        <v>54</v>
      </c>
      <c r="F56" s="57">
        <v>2.77</v>
      </c>
      <c r="G56" s="58">
        <v>17697</v>
      </c>
      <c r="H56" s="59">
        <f t="shared" si="0"/>
        <v>49020.666666666664</v>
      </c>
      <c r="I56" s="60">
        <v>1</v>
      </c>
      <c r="J56" s="59">
        <f t="shared" si="1"/>
        <v>49020.666666666664</v>
      </c>
      <c r="K56" s="59">
        <v>147062</v>
      </c>
      <c r="L56" s="59">
        <v>14706.21</v>
      </c>
      <c r="M56" s="59"/>
      <c r="N56" s="59"/>
      <c r="O56" s="59">
        <v>36015.94</v>
      </c>
      <c r="P56" s="61">
        <f t="array" ref="P56">SUM(ROUND(K56:O56,0))</f>
        <v>197784</v>
      </c>
    </row>
    <row r="57" spans="1:16" s="14" customFormat="1" ht="13.5" customHeight="1" thickBot="1" x14ac:dyDescent="0.25">
      <c r="A57" s="62"/>
      <c r="B57" s="63" t="s">
        <v>20</v>
      </c>
      <c r="C57" s="64">
        <f>SUM(C9:C56)</f>
        <v>74.650000000000006</v>
      </c>
      <c r="D57" s="64"/>
      <c r="E57" s="65"/>
      <c r="F57" s="65"/>
      <c r="G57" s="65"/>
      <c r="H57" s="65"/>
      <c r="I57" s="65"/>
      <c r="J57" s="65"/>
      <c r="K57" s="66">
        <f t="array" ref="K57">SUM(ROUND(K9:K56,0))</f>
        <v>6238773</v>
      </c>
      <c r="L57" s="66">
        <f t="array" ref="L57">SUM(ROUND(L9:L56,0))</f>
        <v>623875</v>
      </c>
      <c r="M57" s="66">
        <f t="array" ref="M57">SUM(ROUND(M9:M56,0))</f>
        <v>176995</v>
      </c>
      <c r="N57" s="66">
        <f t="array" ref="N57">SUM(ROUND(N9:N56,0))</f>
        <v>112285</v>
      </c>
      <c r="O57" s="66">
        <f t="array" ref="O57">SUM(ROUND(O9:O56,0))</f>
        <v>36016</v>
      </c>
      <c r="P57" s="67">
        <f>SUM(K57:O57)</f>
        <v>7187944</v>
      </c>
    </row>
    <row r="59" spans="1:16" ht="12.75" x14ac:dyDescent="0.2">
      <c r="C59" s="22" t="s">
        <v>23</v>
      </c>
      <c r="D59" s="23"/>
      <c r="K59" s="23" t="s">
        <v>26</v>
      </c>
    </row>
    <row r="60" spans="1:16" ht="6.75" customHeight="1" x14ac:dyDescent="0.2"/>
    <row r="61" spans="1:16" ht="12.75" x14ac:dyDescent="0.2">
      <c r="B61" s="23"/>
      <c r="C61" s="22" t="s">
        <v>21</v>
      </c>
      <c r="D61" s="24"/>
      <c r="K61" s="23" t="s">
        <v>27</v>
      </c>
    </row>
  </sheetData>
  <mergeCells count="27">
    <mergeCell ref="B19:B34"/>
    <mergeCell ref="A19:A34"/>
    <mergeCell ref="B41:B46"/>
    <mergeCell ref="A41:A46"/>
    <mergeCell ref="A2:H2"/>
    <mergeCell ref="B10:B11"/>
    <mergeCell ref="A10:A11"/>
    <mergeCell ref="B15:B16"/>
    <mergeCell ref="A15:A16"/>
    <mergeCell ref="B17:B18"/>
    <mergeCell ref="A17:A18"/>
    <mergeCell ref="H6:H7"/>
    <mergeCell ref="I6:I7"/>
    <mergeCell ref="J6:J7"/>
    <mergeCell ref="K6:K7"/>
    <mergeCell ref="L6:O6"/>
    <mergeCell ref="P6:P7"/>
    <mergeCell ref="A3:P3"/>
    <mergeCell ref="A4:P4"/>
    <mergeCell ref="A5:P5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2021-09-17T09:40:48Z</cp:lastPrinted>
  <dcterms:created xsi:type="dcterms:W3CDTF">2021-09-17T09:34:39Z</dcterms:created>
  <dcterms:modified xsi:type="dcterms:W3CDTF">2021-09-17T09:45:38Z</dcterms:modified>
</cp:coreProperties>
</file>