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7795" windowHeight="14880"/>
  </bookViews>
  <sheets>
    <sheet name="01.06.2019" sheetId="4" r:id="rId1"/>
  </sheets>
  <calcPr calcId="144525"/>
</workbook>
</file>

<file path=xl/calcChain.xml><?xml version="1.0" encoding="utf-8"?>
<calcChain xmlns="http://schemas.openxmlformats.org/spreadsheetml/2006/main">
  <c r="C81" i="4" l="1"/>
  <c r="N10" i="4" a="1"/>
  <c r="N10" i="4" s="1"/>
  <c r="N11" i="4" a="1"/>
  <c r="N11" i="4"/>
  <c r="N12" i="4" a="1"/>
  <c r="N12" i="4" s="1"/>
  <c r="N13" i="4" a="1"/>
  <c r="N13" i="4"/>
  <c r="N14" i="4" a="1"/>
  <c r="N14" i="4" s="1"/>
  <c r="N15" i="4" a="1"/>
  <c r="N15" i="4"/>
  <c r="N16" i="4" a="1"/>
  <c r="N16" i="4" s="1"/>
  <c r="N17" i="4" a="1"/>
  <c r="N17" i="4"/>
  <c r="N18" i="4" a="1"/>
  <c r="N18" i="4" s="1"/>
  <c r="N19" i="4" a="1"/>
  <c r="N19" i="4"/>
  <c r="N20" i="4" a="1"/>
  <c r="N20" i="4" s="1"/>
  <c r="N21" i="4" a="1"/>
  <c r="N21" i="4"/>
  <c r="N22" i="4" a="1"/>
  <c r="N22" i="4" s="1"/>
  <c r="N23" i="4" a="1"/>
  <c r="N23" i="4"/>
  <c r="N24" i="4" a="1"/>
  <c r="N24" i="4" s="1"/>
  <c r="N25" i="4" a="1"/>
  <c r="N25" i="4"/>
  <c r="N26" i="4" a="1"/>
  <c r="N26" i="4" s="1"/>
  <c r="N27" i="4" a="1"/>
  <c r="N27" i="4"/>
  <c r="N28" i="4" a="1"/>
  <c r="N28" i="4" s="1"/>
  <c r="N29" i="4" a="1"/>
  <c r="N29" i="4"/>
  <c r="N30" i="4" a="1"/>
  <c r="N30" i="4" s="1"/>
  <c r="N31" i="4" a="1"/>
  <c r="N31" i="4"/>
  <c r="N32" i="4" a="1"/>
  <c r="N32" i="4" s="1"/>
  <c r="N33" i="4" a="1"/>
  <c r="N33" i="4"/>
  <c r="N34" i="4" a="1"/>
  <c r="N34" i="4" s="1"/>
  <c r="N35" i="4" a="1"/>
  <c r="N35" i="4"/>
  <c r="N36" i="4" a="1"/>
  <c r="N36" i="4" s="1"/>
  <c r="N37" i="4" a="1"/>
  <c r="N37" i="4"/>
  <c r="N38" i="4" a="1"/>
  <c r="N38" i="4" s="1"/>
  <c r="N39" i="4" a="1"/>
  <c r="N39" i="4"/>
  <c r="N40" i="4" a="1"/>
  <c r="N40" i="4" s="1"/>
  <c r="N41" i="4" a="1"/>
  <c r="N41" i="4"/>
  <c r="N42" i="4" a="1"/>
  <c r="N42" i="4" s="1"/>
  <c r="N43" i="4" a="1"/>
  <c r="N43" i="4"/>
  <c r="N44" i="4" a="1"/>
  <c r="N44" i="4" s="1"/>
  <c r="N45" i="4" a="1"/>
  <c r="N45" i="4"/>
  <c r="N46" i="4" a="1"/>
  <c r="N46" i="4" s="1"/>
  <c r="N47" i="4" a="1"/>
  <c r="N47" i="4"/>
  <c r="N48" i="4" a="1"/>
  <c r="N48" i="4" s="1"/>
  <c r="N49" i="4" a="1"/>
  <c r="N49" i="4"/>
  <c r="N50" i="4" a="1"/>
  <c r="N50" i="4" s="1"/>
  <c r="N51" i="4" a="1"/>
  <c r="N51" i="4"/>
  <c r="N52" i="4" a="1"/>
  <c r="N52" i="4" s="1"/>
  <c r="N53" i="4" a="1"/>
  <c r="N53" i="4"/>
  <c r="N54" i="4" a="1"/>
  <c r="N54" i="4" s="1"/>
  <c r="N55" i="4" a="1"/>
  <c r="N55" i="4"/>
  <c r="N56" i="4" a="1"/>
  <c r="N56" i="4" s="1"/>
  <c r="N57" i="4" a="1"/>
  <c r="N57" i="4"/>
  <c r="N58" i="4" a="1"/>
  <c r="N58" i="4" s="1"/>
  <c r="N59" i="4" a="1"/>
  <c r="N59" i="4"/>
  <c r="N60" i="4" a="1"/>
  <c r="N60" i="4" s="1"/>
  <c r="N61" i="4" a="1"/>
  <c r="N61" i="4"/>
  <c r="N62" i="4" a="1"/>
  <c r="N62" i="4" s="1"/>
  <c r="N63" i="4" a="1"/>
  <c r="N63" i="4"/>
  <c r="N64" i="4" a="1"/>
  <c r="N64" i="4" s="1"/>
  <c r="N65" i="4" a="1"/>
  <c r="N65" i="4"/>
  <c r="N66" i="4" a="1"/>
  <c r="N66" i="4" s="1"/>
  <c r="N67" i="4" a="1"/>
  <c r="N67" i="4"/>
  <c r="N68" i="4" a="1"/>
  <c r="N68" i="4" s="1"/>
  <c r="N69" i="4" a="1"/>
  <c r="N69" i="4"/>
  <c r="N70" i="4" a="1"/>
  <c r="N70" i="4" s="1"/>
  <c r="N71" i="4" a="1"/>
  <c r="N71" i="4"/>
  <c r="N72" i="4" a="1"/>
  <c r="N72" i="4" s="1"/>
  <c r="N73" i="4" a="1"/>
  <c r="N73" i="4"/>
  <c r="N74" i="4" a="1"/>
  <c r="N74" i="4" s="1"/>
  <c r="N75" i="4" a="1"/>
  <c r="N75" i="4"/>
  <c r="N76" i="4" a="1"/>
  <c r="N76" i="4" s="1"/>
  <c r="N77" i="4" a="1"/>
  <c r="N77" i="4"/>
  <c r="N78" i="4" a="1"/>
  <c r="N78" i="4" s="1"/>
  <c r="N79" i="4" a="1"/>
  <c r="N79" i="4"/>
  <c r="N80" i="4" a="1"/>
  <c r="N80" i="4" s="1"/>
  <c r="I81" i="4"/>
  <c r="J81" i="4"/>
  <c r="K81" i="4"/>
  <c r="L81" i="4"/>
  <c r="M81" i="4"/>
  <c r="N81" i="4" l="1"/>
  <c r="H79" i="4"/>
  <c r="H76" i="4"/>
  <c r="H70" i="4"/>
  <c r="H42" i="4"/>
  <c r="H80" i="4" l="1"/>
  <c r="H69" i="4"/>
  <c r="H68" i="4"/>
  <c r="H67" i="4"/>
  <c r="H66" i="4"/>
  <c r="H60" i="4"/>
  <c r="H47" i="4"/>
  <c r="H45" i="4"/>
  <c r="H35" i="4"/>
  <c r="H31" i="4"/>
  <c r="H27" i="4"/>
  <c r="H13" i="4"/>
  <c r="H12" i="4"/>
  <c r="H11" i="4"/>
  <c r="H10" i="4"/>
  <c r="N9" i="4" a="1"/>
  <c r="N9" i="4" s="1"/>
</calcChain>
</file>

<file path=xl/sharedStrings.xml><?xml version="1.0" encoding="utf-8"?>
<sst xmlns="http://schemas.openxmlformats.org/spreadsheetml/2006/main" count="186" uniqueCount="67">
  <si>
    <t>Утверждаю:</t>
  </si>
  <si>
    <t>Зам. руководителя ОО г. Караганды</t>
  </si>
  <si>
    <t>_______________</t>
  </si>
  <si>
    <t xml:space="preserve">А. Б. Бактыбаев </t>
  </si>
  <si>
    <t>ШТАТНОЕ РАСПИСАНИЕ</t>
  </si>
  <si>
    <t>№ п/п</t>
  </si>
  <si>
    <t>Наименование должности</t>
  </si>
  <si>
    <t>кол-во ставок</t>
  </si>
  <si>
    <t>звено, разряд</t>
  </si>
  <si>
    <t>ступень</t>
  </si>
  <si>
    <t>коэф</t>
  </si>
  <si>
    <t>БДО</t>
  </si>
  <si>
    <t>Ставка</t>
  </si>
  <si>
    <t>Месячный ФЗП</t>
  </si>
  <si>
    <t>Доплаты</t>
  </si>
  <si>
    <t>ВСЕГО</t>
  </si>
  <si>
    <t>надб. 10%</t>
  </si>
  <si>
    <t>спец. гр.</t>
  </si>
  <si>
    <t>дезинф.</t>
  </si>
  <si>
    <t>ночные</t>
  </si>
  <si>
    <t>ВСЕГО:</t>
  </si>
  <si>
    <t>Бухгалтер</t>
  </si>
  <si>
    <t>Заведующий</t>
  </si>
  <si>
    <t>A1</t>
  </si>
  <si>
    <t>3-1</t>
  </si>
  <si>
    <t>Логопед</t>
  </si>
  <si>
    <t>B3</t>
  </si>
  <si>
    <t>1</t>
  </si>
  <si>
    <t>3</t>
  </si>
  <si>
    <t>Тифлопедагог</t>
  </si>
  <si>
    <t>B2</t>
  </si>
  <si>
    <t>Учитель каз. языка</t>
  </si>
  <si>
    <t>2</t>
  </si>
  <si>
    <t>Учитель рус. языка</t>
  </si>
  <si>
    <t>4</t>
  </si>
  <si>
    <t>Методист</t>
  </si>
  <si>
    <t>Педагог-психолог</t>
  </si>
  <si>
    <t>Муз. руководитель</t>
  </si>
  <si>
    <t>B4</t>
  </si>
  <si>
    <t>Воспитатель</t>
  </si>
  <si>
    <t>Экономист</t>
  </si>
  <si>
    <t>Зам. директора по хоз. части</t>
  </si>
  <si>
    <t>Секретарь-делопроизводитель</t>
  </si>
  <si>
    <t>D</t>
  </si>
  <si>
    <t>Диетсестра</t>
  </si>
  <si>
    <t>Медсестра</t>
  </si>
  <si>
    <t>Пом. воспитателя</t>
  </si>
  <si>
    <t>Шеф-повар</t>
  </si>
  <si>
    <t/>
  </si>
  <si>
    <t>Повар</t>
  </si>
  <si>
    <t>Раб. по обслуживанию здания</t>
  </si>
  <si>
    <t>Кладовщик</t>
  </si>
  <si>
    <t>Подсобный рабочий</t>
  </si>
  <si>
    <t>Машин. стир. белья</t>
  </si>
  <si>
    <t>Кастелянша</t>
  </si>
  <si>
    <t>Уборщик помещений</t>
  </si>
  <si>
    <t>Сторож</t>
  </si>
  <si>
    <t>Дворник</t>
  </si>
  <si>
    <t xml:space="preserve"> КГКП "ясли сад "Айсұлу"</t>
  </si>
  <si>
    <t>Семиренко Н.В.</t>
  </si>
  <si>
    <t>на 01 сентября 2019 г.</t>
  </si>
  <si>
    <t>Бакбергенова А.О.</t>
  </si>
  <si>
    <t>В2</t>
  </si>
  <si>
    <t>Учитель английского языка</t>
  </si>
  <si>
    <t>В3</t>
  </si>
  <si>
    <t>С</t>
  </si>
  <si>
    <t>А2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</si>
</sst>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sz val="10"/>
      <color theme="1"/>
      <name val="Arial Cyr"/>
      <charset val="204"/>
    </font>
    <font>
      <b/>
      <sz val="10"/>
      <color theme="1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8"/>
      <color theme="1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1" fillId="0" borderId="0" xfId="0" applyFont="1" applyBorder="1" applyAlignment="1">
      <alignment horizontal="left"/>
    </xf>
    <xf numFmtId="0" fontId="5" fillId="0" borderId="0" xfId="0" applyFont="1"/>
    <xf numFmtId="0" fontId="3" fillId="0" borderId="0" xfId="0" applyFont="1" applyAlignment="1"/>
    <xf numFmtId="0" fontId="9" fillId="0" borderId="0" xfId="0" applyFont="1"/>
    <xf numFmtId="0" fontId="8" fillId="0" borderId="1" xfId="0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/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3" fontId="9" fillId="0" borderId="1" xfId="0" applyNumberFormat="1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5" fillId="0" borderId="0" xfId="0" applyFont="1" applyAlignment="1"/>
    <xf numFmtId="0" fontId="5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9" fillId="0" borderId="4" xfId="0" applyFont="1" applyBorder="1" applyAlignment="1">
      <alignment horizontal="right"/>
    </xf>
    <xf numFmtId="0" fontId="9" fillId="0" borderId="4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2" fillId="0" borderId="4" xfId="0" applyFont="1" applyBorder="1" applyAlignment="1">
      <alignment horizontal="right"/>
    </xf>
    <xf numFmtId="0" fontId="9" fillId="3" borderId="1" xfId="0" applyFont="1" applyFill="1" applyBorder="1" applyAlignment="1">
      <alignment horizontal="center"/>
    </xf>
    <xf numFmtId="49" fontId="9" fillId="3" borderId="1" xfId="0" applyNumberFormat="1" applyFont="1" applyFill="1" applyBorder="1" applyAlignment="1">
      <alignment horizontal="center"/>
    </xf>
    <xf numFmtId="2" fontId="9" fillId="3" borderId="1" xfId="0" applyNumberFormat="1" applyFont="1" applyFill="1" applyBorder="1" applyAlignment="1">
      <alignment horizontal="right"/>
    </xf>
    <xf numFmtId="1" fontId="9" fillId="3" borderId="1" xfId="0" applyNumberFormat="1" applyFont="1" applyFill="1" applyBorder="1" applyAlignment="1">
      <alignment horizontal="right"/>
    </xf>
    <xf numFmtId="3" fontId="9" fillId="3" borderId="1" xfId="0" applyNumberFormat="1" applyFont="1" applyFill="1" applyBorder="1" applyAlignment="1">
      <alignment horizontal="right"/>
    </xf>
    <xf numFmtId="0" fontId="14" fillId="0" borderId="1" xfId="0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right"/>
    </xf>
    <xf numFmtId="1" fontId="14" fillId="0" borderId="1" xfId="0" applyNumberFormat="1" applyFont="1" applyBorder="1" applyAlignment="1">
      <alignment horizontal="right"/>
    </xf>
    <xf numFmtId="3" fontId="14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0" fontId="9" fillId="0" borderId="2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9" fillId="0" borderId="2" xfId="0" applyFont="1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9" fillId="0" borderId="3" xfId="0" applyFont="1" applyBorder="1" applyAlignment="1">
      <alignment horizontal="left"/>
    </xf>
    <xf numFmtId="0" fontId="9" fillId="0" borderId="3" xfId="0" applyFont="1" applyBorder="1" applyAlignment="1">
      <alignment horizontal="righ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tabSelected="1" topLeftCell="A30" zoomScaleNormal="100" workbookViewId="0">
      <pane xSplit="3" topLeftCell="D1" activePane="topRight" state="frozen"/>
      <selection pane="topRight" sqref="A1:N83"/>
    </sheetView>
  </sheetViews>
  <sheetFormatPr defaultRowHeight="12" x14ac:dyDescent="0.2"/>
  <cols>
    <col min="1" max="1" width="3.42578125" style="3" customWidth="1"/>
    <col min="2" max="2" width="31.28515625" style="3" customWidth="1"/>
    <col min="3" max="3" width="7.7109375" style="3" customWidth="1"/>
    <col min="4" max="4" width="8.42578125" style="3" customWidth="1"/>
    <col min="5" max="5" width="6.7109375" style="3" customWidth="1"/>
    <col min="6" max="6" width="32.140625" style="3" hidden="1" customWidth="1"/>
    <col min="7" max="7" width="4.42578125" style="3" hidden="1" customWidth="1"/>
    <col min="8" max="8" width="6.7109375" style="3" customWidth="1"/>
    <col min="9" max="9" width="9.28515625" style="3" customWidth="1"/>
    <col min="10" max="10" width="9.140625" style="3"/>
    <col min="11" max="11" width="8.140625" style="3" customWidth="1"/>
    <col min="12" max="12" width="8.28515625" style="3" customWidth="1"/>
    <col min="13" max="13" width="7.5703125" style="3" customWidth="1"/>
    <col min="14" max="251" width="9.140625" style="3"/>
    <col min="252" max="252" width="5.28515625" style="3" customWidth="1"/>
    <col min="253" max="253" width="35.28515625" style="3" customWidth="1"/>
    <col min="254" max="255" width="9.7109375" style="3" customWidth="1"/>
    <col min="256" max="256" width="6.7109375" style="3" customWidth="1"/>
    <col min="257" max="258" width="0" style="3" hidden="1" customWidth="1"/>
    <col min="259" max="259" width="6.7109375" style="3" customWidth="1"/>
    <col min="260" max="260" width="9.28515625" style="3" customWidth="1"/>
    <col min="261" max="266" width="9.140625" style="3"/>
    <col min="267" max="267" width="10.140625" style="3" customWidth="1"/>
    <col min="268" max="507" width="9.140625" style="3"/>
    <col min="508" max="508" width="5.28515625" style="3" customWidth="1"/>
    <col min="509" max="509" width="35.28515625" style="3" customWidth="1"/>
    <col min="510" max="511" width="9.7109375" style="3" customWidth="1"/>
    <col min="512" max="512" width="6.7109375" style="3" customWidth="1"/>
    <col min="513" max="514" width="0" style="3" hidden="1" customWidth="1"/>
    <col min="515" max="515" width="6.7109375" style="3" customWidth="1"/>
    <col min="516" max="516" width="9.28515625" style="3" customWidth="1"/>
    <col min="517" max="522" width="9.140625" style="3"/>
    <col min="523" max="523" width="10.140625" style="3" customWidth="1"/>
    <col min="524" max="763" width="9.140625" style="3"/>
    <col min="764" max="764" width="5.28515625" style="3" customWidth="1"/>
    <col min="765" max="765" width="35.28515625" style="3" customWidth="1"/>
    <col min="766" max="767" width="9.7109375" style="3" customWidth="1"/>
    <col min="768" max="768" width="6.7109375" style="3" customWidth="1"/>
    <col min="769" max="770" width="0" style="3" hidden="1" customWidth="1"/>
    <col min="771" max="771" width="6.7109375" style="3" customWidth="1"/>
    <col min="772" max="772" width="9.28515625" style="3" customWidth="1"/>
    <col min="773" max="778" width="9.140625" style="3"/>
    <col min="779" max="779" width="10.140625" style="3" customWidth="1"/>
    <col min="780" max="1019" width="9.140625" style="3"/>
    <col min="1020" max="1020" width="5.28515625" style="3" customWidth="1"/>
    <col min="1021" max="1021" width="35.28515625" style="3" customWidth="1"/>
    <col min="1022" max="1023" width="9.7109375" style="3" customWidth="1"/>
    <col min="1024" max="1024" width="6.7109375" style="3" customWidth="1"/>
    <col min="1025" max="1026" width="0" style="3" hidden="1" customWidth="1"/>
    <col min="1027" max="1027" width="6.7109375" style="3" customWidth="1"/>
    <col min="1028" max="1028" width="9.28515625" style="3" customWidth="1"/>
    <col min="1029" max="1034" width="9.140625" style="3"/>
    <col min="1035" max="1035" width="10.140625" style="3" customWidth="1"/>
    <col min="1036" max="1275" width="9.140625" style="3"/>
    <col min="1276" max="1276" width="5.28515625" style="3" customWidth="1"/>
    <col min="1277" max="1277" width="35.28515625" style="3" customWidth="1"/>
    <col min="1278" max="1279" width="9.7109375" style="3" customWidth="1"/>
    <col min="1280" max="1280" width="6.7109375" style="3" customWidth="1"/>
    <col min="1281" max="1282" width="0" style="3" hidden="1" customWidth="1"/>
    <col min="1283" max="1283" width="6.7109375" style="3" customWidth="1"/>
    <col min="1284" max="1284" width="9.28515625" style="3" customWidth="1"/>
    <col min="1285" max="1290" width="9.140625" style="3"/>
    <col min="1291" max="1291" width="10.140625" style="3" customWidth="1"/>
    <col min="1292" max="1531" width="9.140625" style="3"/>
    <col min="1532" max="1532" width="5.28515625" style="3" customWidth="1"/>
    <col min="1533" max="1533" width="35.28515625" style="3" customWidth="1"/>
    <col min="1534" max="1535" width="9.7109375" style="3" customWidth="1"/>
    <col min="1536" max="1536" width="6.7109375" style="3" customWidth="1"/>
    <col min="1537" max="1538" width="0" style="3" hidden="1" customWidth="1"/>
    <col min="1539" max="1539" width="6.7109375" style="3" customWidth="1"/>
    <col min="1540" max="1540" width="9.28515625" style="3" customWidth="1"/>
    <col min="1541" max="1546" width="9.140625" style="3"/>
    <col min="1547" max="1547" width="10.140625" style="3" customWidth="1"/>
    <col min="1548" max="1787" width="9.140625" style="3"/>
    <col min="1788" max="1788" width="5.28515625" style="3" customWidth="1"/>
    <col min="1789" max="1789" width="35.28515625" style="3" customWidth="1"/>
    <col min="1790" max="1791" width="9.7109375" style="3" customWidth="1"/>
    <col min="1792" max="1792" width="6.7109375" style="3" customWidth="1"/>
    <col min="1793" max="1794" width="0" style="3" hidden="1" customWidth="1"/>
    <col min="1795" max="1795" width="6.7109375" style="3" customWidth="1"/>
    <col min="1796" max="1796" width="9.28515625" style="3" customWidth="1"/>
    <col min="1797" max="1802" width="9.140625" style="3"/>
    <col min="1803" max="1803" width="10.140625" style="3" customWidth="1"/>
    <col min="1804" max="2043" width="9.140625" style="3"/>
    <col min="2044" max="2044" width="5.28515625" style="3" customWidth="1"/>
    <col min="2045" max="2045" width="35.28515625" style="3" customWidth="1"/>
    <col min="2046" max="2047" width="9.7109375" style="3" customWidth="1"/>
    <col min="2048" max="2048" width="6.7109375" style="3" customWidth="1"/>
    <col min="2049" max="2050" width="0" style="3" hidden="1" customWidth="1"/>
    <col min="2051" max="2051" width="6.7109375" style="3" customWidth="1"/>
    <col min="2052" max="2052" width="9.28515625" style="3" customWidth="1"/>
    <col min="2053" max="2058" width="9.140625" style="3"/>
    <col min="2059" max="2059" width="10.140625" style="3" customWidth="1"/>
    <col min="2060" max="2299" width="9.140625" style="3"/>
    <col min="2300" max="2300" width="5.28515625" style="3" customWidth="1"/>
    <col min="2301" max="2301" width="35.28515625" style="3" customWidth="1"/>
    <col min="2302" max="2303" width="9.7109375" style="3" customWidth="1"/>
    <col min="2304" max="2304" width="6.7109375" style="3" customWidth="1"/>
    <col min="2305" max="2306" width="0" style="3" hidden="1" customWidth="1"/>
    <col min="2307" max="2307" width="6.7109375" style="3" customWidth="1"/>
    <col min="2308" max="2308" width="9.28515625" style="3" customWidth="1"/>
    <col min="2309" max="2314" width="9.140625" style="3"/>
    <col min="2315" max="2315" width="10.140625" style="3" customWidth="1"/>
    <col min="2316" max="2555" width="9.140625" style="3"/>
    <col min="2556" max="2556" width="5.28515625" style="3" customWidth="1"/>
    <col min="2557" max="2557" width="35.28515625" style="3" customWidth="1"/>
    <col min="2558" max="2559" width="9.7109375" style="3" customWidth="1"/>
    <col min="2560" max="2560" width="6.7109375" style="3" customWidth="1"/>
    <col min="2561" max="2562" width="0" style="3" hidden="1" customWidth="1"/>
    <col min="2563" max="2563" width="6.7109375" style="3" customWidth="1"/>
    <col min="2564" max="2564" width="9.28515625" style="3" customWidth="1"/>
    <col min="2565" max="2570" width="9.140625" style="3"/>
    <col min="2571" max="2571" width="10.140625" style="3" customWidth="1"/>
    <col min="2572" max="2811" width="9.140625" style="3"/>
    <col min="2812" max="2812" width="5.28515625" style="3" customWidth="1"/>
    <col min="2813" max="2813" width="35.28515625" style="3" customWidth="1"/>
    <col min="2814" max="2815" width="9.7109375" style="3" customWidth="1"/>
    <col min="2816" max="2816" width="6.7109375" style="3" customWidth="1"/>
    <col min="2817" max="2818" width="0" style="3" hidden="1" customWidth="1"/>
    <col min="2819" max="2819" width="6.7109375" style="3" customWidth="1"/>
    <col min="2820" max="2820" width="9.28515625" style="3" customWidth="1"/>
    <col min="2821" max="2826" width="9.140625" style="3"/>
    <col min="2827" max="2827" width="10.140625" style="3" customWidth="1"/>
    <col min="2828" max="3067" width="9.140625" style="3"/>
    <col min="3068" max="3068" width="5.28515625" style="3" customWidth="1"/>
    <col min="3069" max="3069" width="35.28515625" style="3" customWidth="1"/>
    <col min="3070" max="3071" width="9.7109375" style="3" customWidth="1"/>
    <col min="3072" max="3072" width="6.7109375" style="3" customWidth="1"/>
    <col min="3073" max="3074" width="0" style="3" hidden="1" customWidth="1"/>
    <col min="3075" max="3075" width="6.7109375" style="3" customWidth="1"/>
    <col min="3076" max="3076" width="9.28515625" style="3" customWidth="1"/>
    <col min="3077" max="3082" width="9.140625" style="3"/>
    <col min="3083" max="3083" width="10.140625" style="3" customWidth="1"/>
    <col min="3084" max="3323" width="9.140625" style="3"/>
    <col min="3324" max="3324" width="5.28515625" style="3" customWidth="1"/>
    <col min="3325" max="3325" width="35.28515625" style="3" customWidth="1"/>
    <col min="3326" max="3327" width="9.7109375" style="3" customWidth="1"/>
    <col min="3328" max="3328" width="6.7109375" style="3" customWidth="1"/>
    <col min="3329" max="3330" width="0" style="3" hidden="1" customWidth="1"/>
    <col min="3331" max="3331" width="6.7109375" style="3" customWidth="1"/>
    <col min="3332" max="3332" width="9.28515625" style="3" customWidth="1"/>
    <col min="3333" max="3338" width="9.140625" style="3"/>
    <col min="3339" max="3339" width="10.140625" style="3" customWidth="1"/>
    <col min="3340" max="3579" width="9.140625" style="3"/>
    <col min="3580" max="3580" width="5.28515625" style="3" customWidth="1"/>
    <col min="3581" max="3581" width="35.28515625" style="3" customWidth="1"/>
    <col min="3582" max="3583" width="9.7109375" style="3" customWidth="1"/>
    <col min="3584" max="3584" width="6.7109375" style="3" customWidth="1"/>
    <col min="3585" max="3586" width="0" style="3" hidden="1" customWidth="1"/>
    <col min="3587" max="3587" width="6.7109375" style="3" customWidth="1"/>
    <col min="3588" max="3588" width="9.28515625" style="3" customWidth="1"/>
    <col min="3589" max="3594" width="9.140625" style="3"/>
    <col min="3595" max="3595" width="10.140625" style="3" customWidth="1"/>
    <col min="3596" max="3835" width="9.140625" style="3"/>
    <col min="3836" max="3836" width="5.28515625" style="3" customWidth="1"/>
    <col min="3837" max="3837" width="35.28515625" style="3" customWidth="1"/>
    <col min="3838" max="3839" width="9.7109375" style="3" customWidth="1"/>
    <col min="3840" max="3840" width="6.7109375" style="3" customWidth="1"/>
    <col min="3841" max="3842" width="0" style="3" hidden="1" customWidth="1"/>
    <col min="3843" max="3843" width="6.7109375" style="3" customWidth="1"/>
    <col min="3844" max="3844" width="9.28515625" style="3" customWidth="1"/>
    <col min="3845" max="3850" width="9.140625" style="3"/>
    <col min="3851" max="3851" width="10.140625" style="3" customWidth="1"/>
    <col min="3852" max="4091" width="9.140625" style="3"/>
    <col min="4092" max="4092" width="5.28515625" style="3" customWidth="1"/>
    <col min="4093" max="4093" width="35.28515625" style="3" customWidth="1"/>
    <col min="4094" max="4095" width="9.7109375" style="3" customWidth="1"/>
    <col min="4096" max="4096" width="6.7109375" style="3" customWidth="1"/>
    <col min="4097" max="4098" width="0" style="3" hidden="1" customWidth="1"/>
    <col min="4099" max="4099" width="6.7109375" style="3" customWidth="1"/>
    <col min="4100" max="4100" width="9.28515625" style="3" customWidth="1"/>
    <col min="4101" max="4106" width="9.140625" style="3"/>
    <col min="4107" max="4107" width="10.140625" style="3" customWidth="1"/>
    <col min="4108" max="4347" width="9.140625" style="3"/>
    <col min="4348" max="4348" width="5.28515625" style="3" customWidth="1"/>
    <col min="4349" max="4349" width="35.28515625" style="3" customWidth="1"/>
    <col min="4350" max="4351" width="9.7109375" style="3" customWidth="1"/>
    <col min="4352" max="4352" width="6.7109375" style="3" customWidth="1"/>
    <col min="4353" max="4354" width="0" style="3" hidden="1" customWidth="1"/>
    <col min="4355" max="4355" width="6.7109375" style="3" customWidth="1"/>
    <col min="4356" max="4356" width="9.28515625" style="3" customWidth="1"/>
    <col min="4357" max="4362" width="9.140625" style="3"/>
    <col min="4363" max="4363" width="10.140625" style="3" customWidth="1"/>
    <col min="4364" max="4603" width="9.140625" style="3"/>
    <col min="4604" max="4604" width="5.28515625" style="3" customWidth="1"/>
    <col min="4605" max="4605" width="35.28515625" style="3" customWidth="1"/>
    <col min="4606" max="4607" width="9.7109375" style="3" customWidth="1"/>
    <col min="4608" max="4608" width="6.7109375" style="3" customWidth="1"/>
    <col min="4609" max="4610" width="0" style="3" hidden="1" customWidth="1"/>
    <col min="4611" max="4611" width="6.7109375" style="3" customWidth="1"/>
    <col min="4612" max="4612" width="9.28515625" style="3" customWidth="1"/>
    <col min="4613" max="4618" width="9.140625" style="3"/>
    <col min="4619" max="4619" width="10.140625" style="3" customWidth="1"/>
    <col min="4620" max="4859" width="9.140625" style="3"/>
    <col min="4860" max="4860" width="5.28515625" style="3" customWidth="1"/>
    <col min="4861" max="4861" width="35.28515625" style="3" customWidth="1"/>
    <col min="4862" max="4863" width="9.7109375" style="3" customWidth="1"/>
    <col min="4864" max="4864" width="6.7109375" style="3" customWidth="1"/>
    <col min="4865" max="4866" width="0" style="3" hidden="1" customWidth="1"/>
    <col min="4867" max="4867" width="6.7109375" style="3" customWidth="1"/>
    <col min="4868" max="4868" width="9.28515625" style="3" customWidth="1"/>
    <col min="4869" max="4874" width="9.140625" style="3"/>
    <col min="4875" max="4875" width="10.140625" style="3" customWidth="1"/>
    <col min="4876" max="5115" width="9.140625" style="3"/>
    <col min="5116" max="5116" width="5.28515625" style="3" customWidth="1"/>
    <col min="5117" max="5117" width="35.28515625" style="3" customWidth="1"/>
    <col min="5118" max="5119" width="9.7109375" style="3" customWidth="1"/>
    <col min="5120" max="5120" width="6.7109375" style="3" customWidth="1"/>
    <col min="5121" max="5122" width="0" style="3" hidden="1" customWidth="1"/>
    <col min="5123" max="5123" width="6.7109375" style="3" customWidth="1"/>
    <col min="5124" max="5124" width="9.28515625" style="3" customWidth="1"/>
    <col min="5125" max="5130" width="9.140625" style="3"/>
    <col min="5131" max="5131" width="10.140625" style="3" customWidth="1"/>
    <col min="5132" max="5371" width="9.140625" style="3"/>
    <col min="5372" max="5372" width="5.28515625" style="3" customWidth="1"/>
    <col min="5373" max="5373" width="35.28515625" style="3" customWidth="1"/>
    <col min="5374" max="5375" width="9.7109375" style="3" customWidth="1"/>
    <col min="5376" max="5376" width="6.7109375" style="3" customWidth="1"/>
    <col min="5377" max="5378" width="0" style="3" hidden="1" customWidth="1"/>
    <col min="5379" max="5379" width="6.7109375" style="3" customWidth="1"/>
    <col min="5380" max="5380" width="9.28515625" style="3" customWidth="1"/>
    <col min="5381" max="5386" width="9.140625" style="3"/>
    <col min="5387" max="5387" width="10.140625" style="3" customWidth="1"/>
    <col min="5388" max="5627" width="9.140625" style="3"/>
    <col min="5628" max="5628" width="5.28515625" style="3" customWidth="1"/>
    <col min="5629" max="5629" width="35.28515625" style="3" customWidth="1"/>
    <col min="5630" max="5631" width="9.7109375" style="3" customWidth="1"/>
    <col min="5632" max="5632" width="6.7109375" style="3" customWidth="1"/>
    <col min="5633" max="5634" width="0" style="3" hidden="1" customWidth="1"/>
    <col min="5635" max="5635" width="6.7109375" style="3" customWidth="1"/>
    <col min="5636" max="5636" width="9.28515625" style="3" customWidth="1"/>
    <col min="5637" max="5642" width="9.140625" style="3"/>
    <col min="5643" max="5643" width="10.140625" style="3" customWidth="1"/>
    <col min="5644" max="5883" width="9.140625" style="3"/>
    <col min="5884" max="5884" width="5.28515625" style="3" customWidth="1"/>
    <col min="5885" max="5885" width="35.28515625" style="3" customWidth="1"/>
    <col min="5886" max="5887" width="9.7109375" style="3" customWidth="1"/>
    <col min="5888" max="5888" width="6.7109375" style="3" customWidth="1"/>
    <col min="5889" max="5890" width="0" style="3" hidden="1" customWidth="1"/>
    <col min="5891" max="5891" width="6.7109375" style="3" customWidth="1"/>
    <col min="5892" max="5892" width="9.28515625" style="3" customWidth="1"/>
    <col min="5893" max="5898" width="9.140625" style="3"/>
    <col min="5899" max="5899" width="10.140625" style="3" customWidth="1"/>
    <col min="5900" max="6139" width="9.140625" style="3"/>
    <col min="6140" max="6140" width="5.28515625" style="3" customWidth="1"/>
    <col min="6141" max="6141" width="35.28515625" style="3" customWidth="1"/>
    <col min="6142" max="6143" width="9.7109375" style="3" customWidth="1"/>
    <col min="6144" max="6144" width="6.7109375" style="3" customWidth="1"/>
    <col min="6145" max="6146" width="0" style="3" hidden="1" customWidth="1"/>
    <col min="6147" max="6147" width="6.7109375" style="3" customWidth="1"/>
    <col min="6148" max="6148" width="9.28515625" style="3" customWidth="1"/>
    <col min="6149" max="6154" width="9.140625" style="3"/>
    <col min="6155" max="6155" width="10.140625" style="3" customWidth="1"/>
    <col min="6156" max="6395" width="9.140625" style="3"/>
    <col min="6396" max="6396" width="5.28515625" style="3" customWidth="1"/>
    <col min="6397" max="6397" width="35.28515625" style="3" customWidth="1"/>
    <col min="6398" max="6399" width="9.7109375" style="3" customWidth="1"/>
    <col min="6400" max="6400" width="6.7109375" style="3" customWidth="1"/>
    <col min="6401" max="6402" width="0" style="3" hidden="1" customWidth="1"/>
    <col min="6403" max="6403" width="6.7109375" style="3" customWidth="1"/>
    <col min="6404" max="6404" width="9.28515625" style="3" customWidth="1"/>
    <col min="6405" max="6410" width="9.140625" style="3"/>
    <col min="6411" max="6411" width="10.140625" style="3" customWidth="1"/>
    <col min="6412" max="6651" width="9.140625" style="3"/>
    <col min="6652" max="6652" width="5.28515625" style="3" customWidth="1"/>
    <col min="6653" max="6653" width="35.28515625" style="3" customWidth="1"/>
    <col min="6654" max="6655" width="9.7109375" style="3" customWidth="1"/>
    <col min="6656" max="6656" width="6.7109375" style="3" customWidth="1"/>
    <col min="6657" max="6658" width="0" style="3" hidden="1" customWidth="1"/>
    <col min="6659" max="6659" width="6.7109375" style="3" customWidth="1"/>
    <col min="6660" max="6660" width="9.28515625" style="3" customWidth="1"/>
    <col min="6661" max="6666" width="9.140625" style="3"/>
    <col min="6667" max="6667" width="10.140625" style="3" customWidth="1"/>
    <col min="6668" max="6907" width="9.140625" style="3"/>
    <col min="6908" max="6908" width="5.28515625" style="3" customWidth="1"/>
    <col min="6909" max="6909" width="35.28515625" style="3" customWidth="1"/>
    <col min="6910" max="6911" width="9.7109375" style="3" customWidth="1"/>
    <col min="6912" max="6912" width="6.7109375" style="3" customWidth="1"/>
    <col min="6913" max="6914" width="0" style="3" hidden="1" customWidth="1"/>
    <col min="6915" max="6915" width="6.7109375" style="3" customWidth="1"/>
    <col min="6916" max="6916" width="9.28515625" style="3" customWidth="1"/>
    <col min="6917" max="6922" width="9.140625" style="3"/>
    <col min="6923" max="6923" width="10.140625" style="3" customWidth="1"/>
    <col min="6924" max="7163" width="9.140625" style="3"/>
    <col min="7164" max="7164" width="5.28515625" style="3" customWidth="1"/>
    <col min="7165" max="7165" width="35.28515625" style="3" customWidth="1"/>
    <col min="7166" max="7167" width="9.7109375" style="3" customWidth="1"/>
    <col min="7168" max="7168" width="6.7109375" style="3" customWidth="1"/>
    <col min="7169" max="7170" width="0" style="3" hidden="1" customWidth="1"/>
    <col min="7171" max="7171" width="6.7109375" style="3" customWidth="1"/>
    <col min="7172" max="7172" width="9.28515625" style="3" customWidth="1"/>
    <col min="7173" max="7178" width="9.140625" style="3"/>
    <col min="7179" max="7179" width="10.140625" style="3" customWidth="1"/>
    <col min="7180" max="7419" width="9.140625" style="3"/>
    <col min="7420" max="7420" width="5.28515625" style="3" customWidth="1"/>
    <col min="7421" max="7421" width="35.28515625" style="3" customWidth="1"/>
    <col min="7422" max="7423" width="9.7109375" style="3" customWidth="1"/>
    <col min="7424" max="7424" width="6.7109375" style="3" customWidth="1"/>
    <col min="7425" max="7426" width="0" style="3" hidden="1" customWidth="1"/>
    <col min="7427" max="7427" width="6.7109375" style="3" customWidth="1"/>
    <col min="7428" max="7428" width="9.28515625" style="3" customWidth="1"/>
    <col min="7429" max="7434" width="9.140625" style="3"/>
    <col min="7435" max="7435" width="10.140625" style="3" customWidth="1"/>
    <col min="7436" max="7675" width="9.140625" style="3"/>
    <col min="7676" max="7676" width="5.28515625" style="3" customWidth="1"/>
    <col min="7677" max="7677" width="35.28515625" style="3" customWidth="1"/>
    <col min="7678" max="7679" width="9.7109375" style="3" customWidth="1"/>
    <col min="7680" max="7680" width="6.7109375" style="3" customWidth="1"/>
    <col min="7681" max="7682" width="0" style="3" hidden="1" customWidth="1"/>
    <col min="7683" max="7683" width="6.7109375" style="3" customWidth="1"/>
    <col min="7684" max="7684" width="9.28515625" style="3" customWidth="1"/>
    <col min="7685" max="7690" width="9.140625" style="3"/>
    <col min="7691" max="7691" width="10.140625" style="3" customWidth="1"/>
    <col min="7692" max="7931" width="9.140625" style="3"/>
    <col min="7932" max="7932" width="5.28515625" style="3" customWidth="1"/>
    <col min="7933" max="7933" width="35.28515625" style="3" customWidth="1"/>
    <col min="7934" max="7935" width="9.7109375" style="3" customWidth="1"/>
    <col min="7936" max="7936" width="6.7109375" style="3" customWidth="1"/>
    <col min="7937" max="7938" width="0" style="3" hidden="1" customWidth="1"/>
    <col min="7939" max="7939" width="6.7109375" style="3" customWidth="1"/>
    <col min="7940" max="7940" width="9.28515625" style="3" customWidth="1"/>
    <col min="7941" max="7946" width="9.140625" style="3"/>
    <col min="7947" max="7947" width="10.140625" style="3" customWidth="1"/>
    <col min="7948" max="8187" width="9.140625" style="3"/>
    <col min="8188" max="8188" width="5.28515625" style="3" customWidth="1"/>
    <col min="8189" max="8189" width="35.28515625" style="3" customWidth="1"/>
    <col min="8190" max="8191" width="9.7109375" style="3" customWidth="1"/>
    <col min="8192" max="8192" width="6.7109375" style="3" customWidth="1"/>
    <col min="8193" max="8194" width="0" style="3" hidden="1" customWidth="1"/>
    <col min="8195" max="8195" width="6.7109375" style="3" customWidth="1"/>
    <col min="8196" max="8196" width="9.28515625" style="3" customWidth="1"/>
    <col min="8197" max="8202" width="9.140625" style="3"/>
    <col min="8203" max="8203" width="10.140625" style="3" customWidth="1"/>
    <col min="8204" max="8443" width="9.140625" style="3"/>
    <col min="8444" max="8444" width="5.28515625" style="3" customWidth="1"/>
    <col min="8445" max="8445" width="35.28515625" style="3" customWidth="1"/>
    <col min="8446" max="8447" width="9.7109375" style="3" customWidth="1"/>
    <col min="8448" max="8448" width="6.7109375" style="3" customWidth="1"/>
    <col min="8449" max="8450" width="0" style="3" hidden="1" customWidth="1"/>
    <col min="8451" max="8451" width="6.7109375" style="3" customWidth="1"/>
    <col min="8452" max="8452" width="9.28515625" style="3" customWidth="1"/>
    <col min="8453" max="8458" width="9.140625" style="3"/>
    <col min="8459" max="8459" width="10.140625" style="3" customWidth="1"/>
    <col min="8460" max="8699" width="9.140625" style="3"/>
    <col min="8700" max="8700" width="5.28515625" style="3" customWidth="1"/>
    <col min="8701" max="8701" width="35.28515625" style="3" customWidth="1"/>
    <col min="8702" max="8703" width="9.7109375" style="3" customWidth="1"/>
    <col min="8704" max="8704" width="6.7109375" style="3" customWidth="1"/>
    <col min="8705" max="8706" width="0" style="3" hidden="1" customWidth="1"/>
    <col min="8707" max="8707" width="6.7109375" style="3" customWidth="1"/>
    <col min="8708" max="8708" width="9.28515625" style="3" customWidth="1"/>
    <col min="8709" max="8714" width="9.140625" style="3"/>
    <col min="8715" max="8715" width="10.140625" style="3" customWidth="1"/>
    <col min="8716" max="8955" width="9.140625" style="3"/>
    <col min="8956" max="8956" width="5.28515625" style="3" customWidth="1"/>
    <col min="8957" max="8957" width="35.28515625" style="3" customWidth="1"/>
    <col min="8958" max="8959" width="9.7109375" style="3" customWidth="1"/>
    <col min="8960" max="8960" width="6.7109375" style="3" customWidth="1"/>
    <col min="8961" max="8962" width="0" style="3" hidden="1" customWidth="1"/>
    <col min="8963" max="8963" width="6.7109375" style="3" customWidth="1"/>
    <col min="8964" max="8964" width="9.28515625" style="3" customWidth="1"/>
    <col min="8965" max="8970" width="9.140625" style="3"/>
    <col min="8971" max="8971" width="10.140625" style="3" customWidth="1"/>
    <col min="8972" max="9211" width="9.140625" style="3"/>
    <col min="9212" max="9212" width="5.28515625" style="3" customWidth="1"/>
    <col min="9213" max="9213" width="35.28515625" style="3" customWidth="1"/>
    <col min="9214" max="9215" width="9.7109375" style="3" customWidth="1"/>
    <col min="9216" max="9216" width="6.7109375" style="3" customWidth="1"/>
    <col min="9217" max="9218" width="0" style="3" hidden="1" customWidth="1"/>
    <col min="9219" max="9219" width="6.7109375" style="3" customWidth="1"/>
    <col min="9220" max="9220" width="9.28515625" style="3" customWidth="1"/>
    <col min="9221" max="9226" width="9.140625" style="3"/>
    <col min="9227" max="9227" width="10.140625" style="3" customWidth="1"/>
    <col min="9228" max="9467" width="9.140625" style="3"/>
    <col min="9468" max="9468" width="5.28515625" style="3" customWidth="1"/>
    <col min="9469" max="9469" width="35.28515625" style="3" customWidth="1"/>
    <col min="9470" max="9471" width="9.7109375" style="3" customWidth="1"/>
    <col min="9472" max="9472" width="6.7109375" style="3" customWidth="1"/>
    <col min="9473" max="9474" width="0" style="3" hidden="1" customWidth="1"/>
    <col min="9475" max="9475" width="6.7109375" style="3" customWidth="1"/>
    <col min="9476" max="9476" width="9.28515625" style="3" customWidth="1"/>
    <col min="9477" max="9482" width="9.140625" style="3"/>
    <col min="9483" max="9483" width="10.140625" style="3" customWidth="1"/>
    <col min="9484" max="9723" width="9.140625" style="3"/>
    <col min="9724" max="9724" width="5.28515625" style="3" customWidth="1"/>
    <col min="9725" max="9725" width="35.28515625" style="3" customWidth="1"/>
    <col min="9726" max="9727" width="9.7109375" style="3" customWidth="1"/>
    <col min="9728" max="9728" width="6.7109375" style="3" customWidth="1"/>
    <col min="9729" max="9730" width="0" style="3" hidden="1" customWidth="1"/>
    <col min="9731" max="9731" width="6.7109375" style="3" customWidth="1"/>
    <col min="9732" max="9732" width="9.28515625" style="3" customWidth="1"/>
    <col min="9733" max="9738" width="9.140625" style="3"/>
    <col min="9739" max="9739" width="10.140625" style="3" customWidth="1"/>
    <col min="9740" max="9979" width="9.140625" style="3"/>
    <col min="9980" max="9980" width="5.28515625" style="3" customWidth="1"/>
    <col min="9981" max="9981" width="35.28515625" style="3" customWidth="1"/>
    <col min="9982" max="9983" width="9.7109375" style="3" customWidth="1"/>
    <col min="9984" max="9984" width="6.7109375" style="3" customWidth="1"/>
    <col min="9985" max="9986" width="0" style="3" hidden="1" customWidth="1"/>
    <col min="9987" max="9987" width="6.7109375" style="3" customWidth="1"/>
    <col min="9988" max="9988" width="9.28515625" style="3" customWidth="1"/>
    <col min="9989" max="9994" width="9.140625" style="3"/>
    <col min="9995" max="9995" width="10.140625" style="3" customWidth="1"/>
    <col min="9996" max="10235" width="9.140625" style="3"/>
    <col min="10236" max="10236" width="5.28515625" style="3" customWidth="1"/>
    <col min="10237" max="10237" width="35.28515625" style="3" customWidth="1"/>
    <col min="10238" max="10239" width="9.7109375" style="3" customWidth="1"/>
    <col min="10240" max="10240" width="6.7109375" style="3" customWidth="1"/>
    <col min="10241" max="10242" width="0" style="3" hidden="1" customWidth="1"/>
    <col min="10243" max="10243" width="6.7109375" style="3" customWidth="1"/>
    <col min="10244" max="10244" width="9.28515625" style="3" customWidth="1"/>
    <col min="10245" max="10250" width="9.140625" style="3"/>
    <col min="10251" max="10251" width="10.140625" style="3" customWidth="1"/>
    <col min="10252" max="10491" width="9.140625" style="3"/>
    <col min="10492" max="10492" width="5.28515625" style="3" customWidth="1"/>
    <col min="10493" max="10493" width="35.28515625" style="3" customWidth="1"/>
    <col min="10494" max="10495" width="9.7109375" style="3" customWidth="1"/>
    <col min="10496" max="10496" width="6.7109375" style="3" customWidth="1"/>
    <col min="10497" max="10498" width="0" style="3" hidden="1" customWidth="1"/>
    <col min="10499" max="10499" width="6.7109375" style="3" customWidth="1"/>
    <col min="10500" max="10500" width="9.28515625" style="3" customWidth="1"/>
    <col min="10501" max="10506" width="9.140625" style="3"/>
    <col min="10507" max="10507" width="10.140625" style="3" customWidth="1"/>
    <col min="10508" max="10747" width="9.140625" style="3"/>
    <col min="10748" max="10748" width="5.28515625" style="3" customWidth="1"/>
    <col min="10749" max="10749" width="35.28515625" style="3" customWidth="1"/>
    <col min="10750" max="10751" width="9.7109375" style="3" customWidth="1"/>
    <col min="10752" max="10752" width="6.7109375" style="3" customWidth="1"/>
    <col min="10753" max="10754" width="0" style="3" hidden="1" customWidth="1"/>
    <col min="10755" max="10755" width="6.7109375" style="3" customWidth="1"/>
    <col min="10756" max="10756" width="9.28515625" style="3" customWidth="1"/>
    <col min="10757" max="10762" width="9.140625" style="3"/>
    <col min="10763" max="10763" width="10.140625" style="3" customWidth="1"/>
    <col min="10764" max="11003" width="9.140625" style="3"/>
    <col min="11004" max="11004" width="5.28515625" style="3" customWidth="1"/>
    <col min="11005" max="11005" width="35.28515625" style="3" customWidth="1"/>
    <col min="11006" max="11007" width="9.7109375" style="3" customWidth="1"/>
    <col min="11008" max="11008" width="6.7109375" style="3" customWidth="1"/>
    <col min="11009" max="11010" width="0" style="3" hidden="1" customWidth="1"/>
    <col min="11011" max="11011" width="6.7109375" style="3" customWidth="1"/>
    <col min="11012" max="11012" width="9.28515625" style="3" customWidth="1"/>
    <col min="11013" max="11018" width="9.140625" style="3"/>
    <col min="11019" max="11019" width="10.140625" style="3" customWidth="1"/>
    <col min="11020" max="11259" width="9.140625" style="3"/>
    <col min="11260" max="11260" width="5.28515625" style="3" customWidth="1"/>
    <col min="11261" max="11261" width="35.28515625" style="3" customWidth="1"/>
    <col min="11262" max="11263" width="9.7109375" style="3" customWidth="1"/>
    <col min="11264" max="11264" width="6.7109375" style="3" customWidth="1"/>
    <col min="11265" max="11266" width="0" style="3" hidden="1" customWidth="1"/>
    <col min="11267" max="11267" width="6.7109375" style="3" customWidth="1"/>
    <col min="11268" max="11268" width="9.28515625" style="3" customWidth="1"/>
    <col min="11269" max="11274" width="9.140625" style="3"/>
    <col min="11275" max="11275" width="10.140625" style="3" customWidth="1"/>
    <col min="11276" max="11515" width="9.140625" style="3"/>
    <col min="11516" max="11516" width="5.28515625" style="3" customWidth="1"/>
    <col min="11517" max="11517" width="35.28515625" style="3" customWidth="1"/>
    <col min="11518" max="11519" width="9.7109375" style="3" customWidth="1"/>
    <col min="11520" max="11520" width="6.7109375" style="3" customWidth="1"/>
    <col min="11521" max="11522" width="0" style="3" hidden="1" customWidth="1"/>
    <col min="11523" max="11523" width="6.7109375" style="3" customWidth="1"/>
    <col min="11524" max="11524" width="9.28515625" style="3" customWidth="1"/>
    <col min="11525" max="11530" width="9.140625" style="3"/>
    <col min="11531" max="11531" width="10.140625" style="3" customWidth="1"/>
    <col min="11532" max="11771" width="9.140625" style="3"/>
    <col min="11772" max="11772" width="5.28515625" style="3" customWidth="1"/>
    <col min="11773" max="11773" width="35.28515625" style="3" customWidth="1"/>
    <col min="11774" max="11775" width="9.7109375" style="3" customWidth="1"/>
    <col min="11776" max="11776" width="6.7109375" style="3" customWidth="1"/>
    <col min="11777" max="11778" width="0" style="3" hidden="1" customWidth="1"/>
    <col min="11779" max="11779" width="6.7109375" style="3" customWidth="1"/>
    <col min="11780" max="11780" width="9.28515625" style="3" customWidth="1"/>
    <col min="11781" max="11786" width="9.140625" style="3"/>
    <col min="11787" max="11787" width="10.140625" style="3" customWidth="1"/>
    <col min="11788" max="12027" width="9.140625" style="3"/>
    <col min="12028" max="12028" width="5.28515625" style="3" customWidth="1"/>
    <col min="12029" max="12029" width="35.28515625" style="3" customWidth="1"/>
    <col min="12030" max="12031" width="9.7109375" style="3" customWidth="1"/>
    <col min="12032" max="12032" width="6.7109375" style="3" customWidth="1"/>
    <col min="12033" max="12034" width="0" style="3" hidden="1" customWidth="1"/>
    <col min="12035" max="12035" width="6.7109375" style="3" customWidth="1"/>
    <col min="12036" max="12036" width="9.28515625" style="3" customWidth="1"/>
    <col min="12037" max="12042" width="9.140625" style="3"/>
    <col min="12043" max="12043" width="10.140625" style="3" customWidth="1"/>
    <col min="12044" max="12283" width="9.140625" style="3"/>
    <col min="12284" max="12284" width="5.28515625" style="3" customWidth="1"/>
    <col min="12285" max="12285" width="35.28515625" style="3" customWidth="1"/>
    <col min="12286" max="12287" width="9.7109375" style="3" customWidth="1"/>
    <col min="12288" max="12288" width="6.7109375" style="3" customWidth="1"/>
    <col min="12289" max="12290" width="0" style="3" hidden="1" customWidth="1"/>
    <col min="12291" max="12291" width="6.7109375" style="3" customWidth="1"/>
    <col min="12292" max="12292" width="9.28515625" style="3" customWidth="1"/>
    <col min="12293" max="12298" width="9.140625" style="3"/>
    <col min="12299" max="12299" width="10.140625" style="3" customWidth="1"/>
    <col min="12300" max="12539" width="9.140625" style="3"/>
    <col min="12540" max="12540" width="5.28515625" style="3" customWidth="1"/>
    <col min="12541" max="12541" width="35.28515625" style="3" customWidth="1"/>
    <col min="12542" max="12543" width="9.7109375" style="3" customWidth="1"/>
    <col min="12544" max="12544" width="6.7109375" style="3" customWidth="1"/>
    <col min="12545" max="12546" width="0" style="3" hidden="1" customWidth="1"/>
    <col min="12547" max="12547" width="6.7109375" style="3" customWidth="1"/>
    <col min="12548" max="12548" width="9.28515625" style="3" customWidth="1"/>
    <col min="12549" max="12554" width="9.140625" style="3"/>
    <col min="12555" max="12555" width="10.140625" style="3" customWidth="1"/>
    <col min="12556" max="12795" width="9.140625" style="3"/>
    <col min="12796" max="12796" width="5.28515625" style="3" customWidth="1"/>
    <col min="12797" max="12797" width="35.28515625" style="3" customWidth="1"/>
    <col min="12798" max="12799" width="9.7109375" style="3" customWidth="1"/>
    <col min="12800" max="12800" width="6.7109375" style="3" customWidth="1"/>
    <col min="12801" max="12802" width="0" style="3" hidden="1" customWidth="1"/>
    <col min="12803" max="12803" width="6.7109375" style="3" customWidth="1"/>
    <col min="12804" max="12804" width="9.28515625" style="3" customWidth="1"/>
    <col min="12805" max="12810" width="9.140625" style="3"/>
    <col min="12811" max="12811" width="10.140625" style="3" customWidth="1"/>
    <col min="12812" max="13051" width="9.140625" style="3"/>
    <col min="13052" max="13052" width="5.28515625" style="3" customWidth="1"/>
    <col min="13053" max="13053" width="35.28515625" style="3" customWidth="1"/>
    <col min="13054" max="13055" width="9.7109375" style="3" customWidth="1"/>
    <col min="13056" max="13056" width="6.7109375" style="3" customWidth="1"/>
    <col min="13057" max="13058" width="0" style="3" hidden="1" customWidth="1"/>
    <col min="13059" max="13059" width="6.7109375" style="3" customWidth="1"/>
    <col min="13060" max="13060" width="9.28515625" style="3" customWidth="1"/>
    <col min="13061" max="13066" width="9.140625" style="3"/>
    <col min="13067" max="13067" width="10.140625" style="3" customWidth="1"/>
    <col min="13068" max="13307" width="9.140625" style="3"/>
    <col min="13308" max="13308" width="5.28515625" style="3" customWidth="1"/>
    <col min="13309" max="13309" width="35.28515625" style="3" customWidth="1"/>
    <col min="13310" max="13311" width="9.7109375" style="3" customWidth="1"/>
    <col min="13312" max="13312" width="6.7109375" style="3" customWidth="1"/>
    <col min="13313" max="13314" width="0" style="3" hidden="1" customWidth="1"/>
    <col min="13315" max="13315" width="6.7109375" style="3" customWidth="1"/>
    <col min="13316" max="13316" width="9.28515625" style="3" customWidth="1"/>
    <col min="13317" max="13322" width="9.140625" style="3"/>
    <col min="13323" max="13323" width="10.140625" style="3" customWidth="1"/>
    <col min="13324" max="13563" width="9.140625" style="3"/>
    <col min="13564" max="13564" width="5.28515625" style="3" customWidth="1"/>
    <col min="13565" max="13565" width="35.28515625" style="3" customWidth="1"/>
    <col min="13566" max="13567" width="9.7109375" style="3" customWidth="1"/>
    <col min="13568" max="13568" width="6.7109375" style="3" customWidth="1"/>
    <col min="13569" max="13570" width="0" style="3" hidden="1" customWidth="1"/>
    <col min="13571" max="13571" width="6.7109375" style="3" customWidth="1"/>
    <col min="13572" max="13572" width="9.28515625" style="3" customWidth="1"/>
    <col min="13573" max="13578" width="9.140625" style="3"/>
    <col min="13579" max="13579" width="10.140625" style="3" customWidth="1"/>
    <col min="13580" max="13819" width="9.140625" style="3"/>
    <col min="13820" max="13820" width="5.28515625" style="3" customWidth="1"/>
    <col min="13821" max="13821" width="35.28515625" style="3" customWidth="1"/>
    <col min="13822" max="13823" width="9.7109375" style="3" customWidth="1"/>
    <col min="13824" max="13824" width="6.7109375" style="3" customWidth="1"/>
    <col min="13825" max="13826" width="0" style="3" hidden="1" customWidth="1"/>
    <col min="13827" max="13827" width="6.7109375" style="3" customWidth="1"/>
    <col min="13828" max="13828" width="9.28515625" style="3" customWidth="1"/>
    <col min="13829" max="13834" width="9.140625" style="3"/>
    <col min="13835" max="13835" width="10.140625" style="3" customWidth="1"/>
    <col min="13836" max="14075" width="9.140625" style="3"/>
    <col min="14076" max="14076" width="5.28515625" style="3" customWidth="1"/>
    <col min="14077" max="14077" width="35.28515625" style="3" customWidth="1"/>
    <col min="14078" max="14079" width="9.7109375" style="3" customWidth="1"/>
    <col min="14080" max="14080" width="6.7109375" style="3" customWidth="1"/>
    <col min="14081" max="14082" width="0" style="3" hidden="1" customWidth="1"/>
    <col min="14083" max="14083" width="6.7109375" style="3" customWidth="1"/>
    <col min="14084" max="14084" width="9.28515625" style="3" customWidth="1"/>
    <col min="14085" max="14090" width="9.140625" style="3"/>
    <col min="14091" max="14091" width="10.140625" style="3" customWidth="1"/>
    <col min="14092" max="14331" width="9.140625" style="3"/>
    <col min="14332" max="14332" width="5.28515625" style="3" customWidth="1"/>
    <col min="14333" max="14333" width="35.28515625" style="3" customWidth="1"/>
    <col min="14334" max="14335" width="9.7109375" style="3" customWidth="1"/>
    <col min="14336" max="14336" width="6.7109375" style="3" customWidth="1"/>
    <col min="14337" max="14338" width="0" style="3" hidden="1" customWidth="1"/>
    <col min="14339" max="14339" width="6.7109375" style="3" customWidth="1"/>
    <col min="14340" max="14340" width="9.28515625" style="3" customWidth="1"/>
    <col min="14341" max="14346" width="9.140625" style="3"/>
    <col min="14347" max="14347" width="10.140625" style="3" customWidth="1"/>
    <col min="14348" max="14587" width="9.140625" style="3"/>
    <col min="14588" max="14588" width="5.28515625" style="3" customWidth="1"/>
    <col min="14589" max="14589" width="35.28515625" style="3" customWidth="1"/>
    <col min="14590" max="14591" width="9.7109375" style="3" customWidth="1"/>
    <col min="14592" max="14592" width="6.7109375" style="3" customWidth="1"/>
    <col min="14593" max="14594" width="0" style="3" hidden="1" customWidth="1"/>
    <col min="14595" max="14595" width="6.7109375" style="3" customWidth="1"/>
    <col min="14596" max="14596" width="9.28515625" style="3" customWidth="1"/>
    <col min="14597" max="14602" width="9.140625" style="3"/>
    <col min="14603" max="14603" width="10.140625" style="3" customWidth="1"/>
    <col min="14604" max="14843" width="9.140625" style="3"/>
    <col min="14844" max="14844" width="5.28515625" style="3" customWidth="1"/>
    <col min="14845" max="14845" width="35.28515625" style="3" customWidth="1"/>
    <col min="14846" max="14847" width="9.7109375" style="3" customWidth="1"/>
    <col min="14848" max="14848" width="6.7109375" style="3" customWidth="1"/>
    <col min="14849" max="14850" width="0" style="3" hidden="1" customWidth="1"/>
    <col min="14851" max="14851" width="6.7109375" style="3" customWidth="1"/>
    <col min="14852" max="14852" width="9.28515625" style="3" customWidth="1"/>
    <col min="14853" max="14858" width="9.140625" style="3"/>
    <col min="14859" max="14859" width="10.140625" style="3" customWidth="1"/>
    <col min="14860" max="15099" width="9.140625" style="3"/>
    <col min="15100" max="15100" width="5.28515625" style="3" customWidth="1"/>
    <col min="15101" max="15101" width="35.28515625" style="3" customWidth="1"/>
    <col min="15102" max="15103" width="9.7109375" style="3" customWidth="1"/>
    <col min="15104" max="15104" width="6.7109375" style="3" customWidth="1"/>
    <col min="15105" max="15106" width="0" style="3" hidden="1" customWidth="1"/>
    <col min="15107" max="15107" width="6.7109375" style="3" customWidth="1"/>
    <col min="15108" max="15108" width="9.28515625" style="3" customWidth="1"/>
    <col min="15109" max="15114" width="9.140625" style="3"/>
    <col min="15115" max="15115" width="10.140625" style="3" customWidth="1"/>
    <col min="15116" max="15355" width="9.140625" style="3"/>
    <col min="15356" max="15356" width="5.28515625" style="3" customWidth="1"/>
    <col min="15357" max="15357" width="35.28515625" style="3" customWidth="1"/>
    <col min="15358" max="15359" width="9.7109375" style="3" customWidth="1"/>
    <col min="15360" max="15360" width="6.7109375" style="3" customWidth="1"/>
    <col min="15361" max="15362" width="0" style="3" hidden="1" customWidth="1"/>
    <col min="15363" max="15363" width="6.7109375" style="3" customWidth="1"/>
    <col min="15364" max="15364" width="9.28515625" style="3" customWidth="1"/>
    <col min="15365" max="15370" width="9.140625" style="3"/>
    <col min="15371" max="15371" width="10.140625" style="3" customWidth="1"/>
    <col min="15372" max="15611" width="9.140625" style="3"/>
    <col min="15612" max="15612" width="5.28515625" style="3" customWidth="1"/>
    <col min="15613" max="15613" width="35.28515625" style="3" customWidth="1"/>
    <col min="15614" max="15615" width="9.7109375" style="3" customWidth="1"/>
    <col min="15616" max="15616" width="6.7109375" style="3" customWidth="1"/>
    <col min="15617" max="15618" width="0" style="3" hidden="1" customWidth="1"/>
    <col min="15619" max="15619" width="6.7109375" style="3" customWidth="1"/>
    <col min="15620" max="15620" width="9.28515625" style="3" customWidth="1"/>
    <col min="15621" max="15626" width="9.140625" style="3"/>
    <col min="15627" max="15627" width="10.140625" style="3" customWidth="1"/>
    <col min="15628" max="15867" width="9.140625" style="3"/>
    <col min="15868" max="15868" width="5.28515625" style="3" customWidth="1"/>
    <col min="15869" max="15869" width="35.28515625" style="3" customWidth="1"/>
    <col min="15870" max="15871" width="9.7109375" style="3" customWidth="1"/>
    <col min="15872" max="15872" width="6.7109375" style="3" customWidth="1"/>
    <col min="15873" max="15874" width="0" style="3" hidden="1" customWidth="1"/>
    <col min="15875" max="15875" width="6.7109375" style="3" customWidth="1"/>
    <col min="15876" max="15876" width="9.28515625" style="3" customWidth="1"/>
    <col min="15877" max="15882" width="9.140625" style="3"/>
    <col min="15883" max="15883" width="10.140625" style="3" customWidth="1"/>
    <col min="15884" max="16123" width="9.140625" style="3"/>
    <col min="16124" max="16124" width="5.28515625" style="3" customWidth="1"/>
    <col min="16125" max="16125" width="35.28515625" style="3" customWidth="1"/>
    <col min="16126" max="16127" width="9.7109375" style="3" customWidth="1"/>
    <col min="16128" max="16128" width="6.7109375" style="3" customWidth="1"/>
    <col min="16129" max="16130" width="0" style="3" hidden="1" customWidth="1"/>
    <col min="16131" max="16131" width="6.7109375" style="3" customWidth="1"/>
    <col min="16132" max="16132" width="9.28515625" style="3" customWidth="1"/>
    <col min="16133" max="16138" width="9.140625" style="3"/>
    <col min="16139" max="16139" width="10.140625" style="3" customWidth="1"/>
    <col min="16140" max="16384" width="9.140625" style="3"/>
  </cols>
  <sheetData>
    <row r="1" spans="1:14" ht="12.75" x14ac:dyDescent="0.2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4" ht="12.75" x14ac:dyDescent="0.2">
      <c r="A2" s="4" t="s">
        <v>1</v>
      </c>
      <c r="B2" s="2"/>
      <c r="C2" s="5" t="s">
        <v>2</v>
      </c>
      <c r="E2" s="6" t="s">
        <v>3</v>
      </c>
      <c r="F2" s="7"/>
      <c r="G2" s="2"/>
      <c r="H2" s="2"/>
      <c r="I2" s="2"/>
    </row>
    <row r="3" spans="1:14" ht="30.75" customHeight="1" x14ac:dyDescent="0.3">
      <c r="A3" s="50" t="s">
        <v>4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</row>
    <row r="4" spans="1:14" ht="24" customHeight="1" x14ac:dyDescent="0.25">
      <c r="A4" s="51" t="s">
        <v>58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</row>
    <row r="5" spans="1:14" ht="18" customHeight="1" x14ac:dyDescent="0.2">
      <c r="A5" s="52" t="s">
        <v>60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</row>
    <row r="6" spans="1:14" s="9" customFormat="1" ht="15.75" customHeight="1" x14ac:dyDescent="0.2">
      <c r="A6" s="53" t="s">
        <v>5</v>
      </c>
      <c r="B6" s="53" t="s">
        <v>6</v>
      </c>
      <c r="C6" s="53" t="s">
        <v>7</v>
      </c>
      <c r="D6" s="53" t="s">
        <v>8</v>
      </c>
      <c r="E6" s="54" t="s">
        <v>9</v>
      </c>
      <c r="F6" s="54" t="s">
        <v>10</v>
      </c>
      <c r="G6" s="55" t="s">
        <v>11</v>
      </c>
      <c r="H6" s="54" t="s">
        <v>12</v>
      </c>
      <c r="I6" s="53" t="s">
        <v>13</v>
      </c>
      <c r="J6" s="54" t="s">
        <v>14</v>
      </c>
      <c r="K6" s="54"/>
      <c r="L6" s="54"/>
      <c r="M6" s="54"/>
      <c r="N6" s="54" t="s">
        <v>15</v>
      </c>
    </row>
    <row r="7" spans="1:14" s="9" customFormat="1" ht="15.75" customHeight="1" x14ac:dyDescent="0.2">
      <c r="A7" s="53"/>
      <c r="B7" s="53"/>
      <c r="C7" s="53"/>
      <c r="D7" s="53"/>
      <c r="E7" s="54"/>
      <c r="F7" s="54"/>
      <c r="G7" s="55"/>
      <c r="H7" s="54"/>
      <c r="I7" s="53"/>
      <c r="J7" s="10" t="s">
        <v>16</v>
      </c>
      <c r="K7" s="11" t="s">
        <v>17</v>
      </c>
      <c r="L7" s="11" t="s">
        <v>18</v>
      </c>
      <c r="M7" s="10" t="s">
        <v>19</v>
      </c>
      <c r="N7" s="54"/>
    </row>
    <row r="8" spans="1:14" s="13" customFormat="1" ht="11.25" x14ac:dyDescent="0.2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/>
      <c r="G8" s="12"/>
      <c r="H8" s="12">
        <v>6</v>
      </c>
      <c r="I8" s="12">
        <v>7</v>
      </c>
      <c r="J8" s="12">
        <v>8</v>
      </c>
      <c r="K8" s="12">
        <v>9</v>
      </c>
      <c r="L8" s="12">
        <v>10</v>
      </c>
      <c r="M8" s="12">
        <v>11</v>
      </c>
      <c r="N8" s="12">
        <v>12</v>
      </c>
    </row>
    <row r="9" spans="1:14" s="9" customFormat="1" ht="11.25" x14ac:dyDescent="0.2">
      <c r="A9" s="14">
        <v>1</v>
      </c>
      <c r="B9" s="15" t="s">
        <v>22</v>
      </c>
      <c r="C9" s="16">
        <v>1</v>
      </c>
      <c r="D9" s="16" t="s">
        <v>23</v>
      </c>
      <c r="E9" s="17" t="s">
        <v>24</v>
      </c>
      <c r="F9" s="18">
        <v>5.43</v>
      </c>
      <c r="G9" s="19">
        <v>17697</v>
      </c>
      <c r="H9" s="20">
        <v>96095</v>
      </c>
      <c r="I9" s="20">
        <v>96095</v>
      </c>
      <c r="J9" s="20">
        <v>9609.4699999999993</v>
      </c>
      <c r="K9" s="20">
        <v>5309.1</v>
      </c>
      <c r="L9" s="20"/>
      <c r="M9" s="20"/>
      <c r="N9" s="21">
        <f t="array" ref="N9">SUM(ROUND(I9:M9,0))</f>
        <v>111013</v>
      </c>
    </row>
    <row r="10" spans="1:14" s="9" customFormat="1" ht="11.25" x14ac:dyDescent="0.2">
      <c r="A10" s="45">
        <v>2</v>
      </c>
      <c r="B10" s="42" t="s">
        <v>25</v>
      </c>
      <c r="C10" s="16">
        <v>1</v>
      </c>
      <c r="D10" s="16" t="s">
        <v>26</v>
      </c>
      <c r="E10" s="17" t="s">
        <v>27</v>
      </c>
      <c r="F10" s="18">
        <v>4.75</v>
      </c>
      <c r="G10" s="19">
        <v>17697</v>
      </c>
      <c r="H10" s="20">
        <f t="shared" ref="H10:H69" si="0">IF(C10&lt;&gt;0,I10/C10,"")</f>
        <v>84061</v>
      </c>
      <c r="I10" s="20">
        <v>84061</v>
      </c>
      <c r="J10" s="20">
        <v>8406.08</v>
      </c>
      <c r="K10" s="20">
        <v>7078.8</v>
      </c>
      <c r="L10" s="20"/>
      <c r="M10" s="20"/>
      <c r="N10" s="21">
        <f t="array" ref="N10">SUM(ROUND(I10:M10,0))</f>
        <v>99546</v>
      </c>
    </row>
    <row r="11" spans="1:14" s="9" customFormat="1" ht="11.25" x14ac:dyDescent="0.2">
      <c r="A11" s="46"/>
      <c r="B11" s="43"/>
      <c r="C11" s="16">
        <v>1</v>
      </c>
      <c r="D11" s="16" t="s">
        <v>26</v>
      </c>
      <c r="E11" s="17" t="s">
        <v>27</v>
      </c>
      <c r="F11" s="18">
        <v>4.75</v>
      </c>
      <c r="G11" s="19">
        <v>17697</v>
      </c>
      <c r="H11" s="20">
        <f t="shared" si="0"/>
        <v>84061</v>
      </c>
      <c r="I11" s="20">
        <v>84061</v>
      </c>
      <c r="J11" s="20">
        <v>8406.08</v>
      </c>
      <c r="K11" s="20">
        <v>7078.8</v>
      </c>
      <c r="L11" s="20"/>
      <c r="M11" s="20"/>
      <c r="N11" s="21">
        <f t="array" ref="N11">SUM(ROUND(I11:M11,0))</f>
        <v>99546</v>
      </c>
    </row>
    <row r="12" spans="1:14" s="9" customFormat="1" ht="11.25" x14ac:dyDescent="0.2">
      <c r="A12" s="46"/>
      <c r="B12" s="43"/>
      <c r="C12" s="16">
        <v>1</v>
      </c>
      <c r="D12" s="16" t="s">
        <v>26</v>
      </c>
      <c r="E12" s="17" t="s">
        <v>27</v>
      </c>
      <c r="F12" s="18">
        <v>4.6900000000000004</v>
      </c>
      <c r="G12" s="19">
        <v>17697</v>
      </c>
      <c r="H12" s="20">
        <f t="shared" si="0"/>
        <v>82999</v>
      </c>
      <c r="I12" s="20">
        <v>82999</v>
      </c>
      <c r="J12" s="20">
        <v>8299.89</v>
      </c>
      <c r="K12" s="20">
        <v>7078.8</v>
      </c>
      <c r="L12" s="20"/>
      <c r="M12" s="20"/>
      <c r="N12" s="21">
        <f t="array" ref="N12">SUM(ROUND(I12:M12,0))</f>
        <v>98378</v>
      </c>
    </row>
    <row r="13" spans="1:14" s="9" customFormat="1" ht="11.25" x14ac:dyDescent="0.2">
      <c r="A13" s="46"/>
      <c r="B13" s="43"/>
      <c r="C13" s="16">
        <v>1</v>
      </c>
      <c r="D13" s="16" t="s">
        <v>26</v>
      </c>
      <c r="E13" s="17" t="s">
        <v>27</v>
      </c>
      <c r="F13" s="18">
        <v>4.62</v>
      </c>
      <c r="G13" s="19">
        <v>17697</v>
      </c>
      <c r="H13" s="20">
        <f t="shared" si="0"/>
        <v>81760</v>
      </c>
      <c r="I13" s="20">
        <v>81760</v>
      </c>
      <c r="J13" s="20">
        <v>8176.01</v>
      </c>
      <c r="K13" s="20">
        <v>7078.8</v>
      </c>
      <c r="L13" s="20"/>
      <c r="M13" s="20"/>
      <c r="N13" s="21">
        <f t="array" ref="N13">SUM(ROUND(I13:M13,0))</f>
        <v>97015</v>
      </c>
    </row>
    <row r="14" spans="1:14" s="9" customFormat="1" ht="11.25" x14ac:dyDescent="0.2">
      <c r="A14" s="47"/>
      <c r="B14" s="44"/>
      <c r="C14" s="16">
        <v>1</v>
      </c>
      <c r="D14" s="16" t="s">
        <v>26</v>
      </c>
      <c r="E14" s="17" t="s">
        <v>32</v>
      </c>
      <c r="F14" s="18">
        <v>4.07</v>
      </c>
      <c r="G14" s="19">
        <v>17697</v>
      </c>
      <c r="H14" s="20">
        <v>73620</v>
      </c>
      <c r="I14" s="20">
        <v>73619</v>
      </c>
      <c r="J14" s="20">
        <v>7362</v>
      </c>
      <c r="K14" s="20">
        <v>7078.8</v>
      </c>
      <c r="L14" s="20"/>
      <c r="M14" s="20"/>
      <c r="N14" s="21">
        <f t="array" ref="N14">SUM(ROUND(I14:M14,0))</f>
        <v>88060</v>
      </c>
    </row>
    <row r="15" spans="1:14" s="9" customFormat="1" ht="11.25" x14ac:dyDescent="0.2">
      <c r="A15" s="45">
        <v>3</v>
      </c>
      <c r="B15" s="42" t="s">
        <v>29</v>
      </c>
      <c r="C15" s="31">
        <v>1</v>
      </c>
      <c r="D15" s="31" t="s">
        <v>62</v>
      </c>
      <c r="E15" s="32" t="s">
        <v>32</v>
      </c>
      <c r="F15" s="33"/>
      <c r="G15" s="34"/>
      <c r="H15" s="35">
        <v>90609</v>
      </c>
      <c r="I15" s="35">
        <v>90609</v>
      </c>
      <c r="J15" s="35">
        <v>9061</v>
      </c>
      <c r="K15" s="35">
        <v>7079</v>
      </c>
      <c r="L15" s="35"/>
      <c r="M15" s="35"/>
      <c r="N15" s="21">
        <f t="array" ref="N15">SUM(ROUND(I15:M15,0))</f>
        <v>106749</v>
      </c>
    </row>
    <row r="16" spans="1:14" s="9" customFormat="1" ht="11.25" x14ac:dyDescent="0.2">
      <c r="A16" s="49"/>
      <c r="B16" s="48"/>
      <c r="C16" s="31">
        <v>1</v>
      </c>
      <c r="D16" s="31" t="s">
        <v>30</v>
      </c>
      <c r="E16" s="32" t="s">
        <v>34</v>
      </c>
      <c r="F16" s="33"/>
      <c r="G16" s="34"/>
      <c r="H16" s="35">
        <v>72558</v>
      </c>
      <c r="I16" s="35">
        <v>72558</v>
      </c>
      <c r="J16" s="35">
        <v>7256</v>
      </c>
      <c r="K16" s="35">
        <v>7079</v>
      </c>
      <c r="L16" s="35"/>
      <c r="M16" s="35"/>
      <c r="N16" s="21">
        <f t="array" ref="N16">SUM(ROUND(I16:M16,0))</f>
        <v>86893</v>
      </c>
    </row>
    <row r="17" spans="1:14" s="9" customFormat="1" ht="11.25" x14ac:dyDescent="0.2">
      <c r="A17" s="47"/>
      <c r="B17" s="44"/>
      <c r="C17" s="31">
        <v>1</v>
      </c>
      <c r="D17" s="31" t="s">
        <v>30</v>
      </c>
      <c r="E17" s="32" t="s">
        <v>27</v>
      </c>
      <c r="F17" s="33">
        <v>5.08</v>
      </c>
      <c r="G17" s="34">
        <v>17697</v>
      </c>
      <c r="H17" s="35">
        <v>89901</v>
      </c>
      <c r="I17" s="35">
        <v>89901</v>
      </c>
      <c r="J17" s="35">
        <v>8990</v>
      </c>
      <c r="K17" s="35">
        <v>7079</v>
      </c>
      <c r="L17" s="35"/>
      <c r="M17" s="35"/>
      <c r="N17" s="21">
        <f t="array" ref="N17">SUM(ROUND(I17:M17,0))</f>
        <v>105970</v>
      </c>
    </row>
    <row r="18" spans="1:14" s="9" customFormat="1" ht="11.25" x14ac:dyDescent="0.2">
      <c r="A18" s="45">
        <v>4</v>
      </c>
      <c r="B18" s="42" t="s">
        <v>31</v>
      </c>
      <c r="C18" s="31">
        <v>1</v>
      </c>
      <c r="D18" s="31" t="s">
        <v>30</v>
      </c>
      <c r="E18" s="32" t="s">
        <v>27</v>
      </c>
      <c r="F18" s="33"/>
      <c r="G18" s="34"/>
      <c r="H18" s="35">
        <v>91317</v>
      </c>
      <c r="I18" s="35">
        <v>91317</v>
      </c>
      <c r="J18" s="35">
        <v>9132</v>
      </c>
      <c r="K18" s="35"/>
      <c r="L18" s="35"/>
      <c r="M18" s="35"/>
      <c r="N18" s="21">
        <f t="array" ref="N18">SUM(ROUND(I18:M18,0))</f>
        <v>100449</v>
      </c>
    </row>
    <row r="19" spans="1:14" s="9" customFormat="1" ht="11.25" x14ac:dyDescent="0.2">
      <c r="A19" s="47"/>
      <c r="B19" s="44"/>
      <c r="C19" s="31">
        <v>0.5</v>
      </c>
      <c r="D19" s="31" t="s">
        <v>30</v>
      </c>
      <c r="E19" s="32" t="s">
        <v>32</v>
      </c>
      <c r="F19" s="33">
        <v>5.08</v>
      </c>
      <c r="G19" s="34">
        <v>17697</v>
      </c>
      <c r="H19" s="35">
        <v>90609</v>
      </c>
      <c r="I19" s="35">
        <v>45304</v>
      </c>
      <c r="J19" s="35">
        <v>4530</v>
      </c>
      <c r="K19" s="35"/>
      <c r="L19" s="35"/>
      <c r="M19" s="35"/>
      <c r="N19" s="21">
        <f t="array" ref="N19">SUM(ROUND(I19:M19,0))</f>
        <v>49834</v>
      </c>
    </row>
    <row r="20" spans="1:14" s="9" customFormat="1" ht="11.25" x14ac:dyDescent="0.2">
      <c r="A20" s="14">
        <v>5</v>
      </c>
      <c r="B20" s="15" t="s">
        <v>33</v>
      </c>
      <c r="C20" s="31">
        <v>1.5</v>
      </c>
      <c r="D20" s="31" t="s">
        <v>30</v>
      </c>
      <c r="E20" s="32" t="s">
        <v>28</v>
      </c>
      <c r="F20" s="33">
        <v>4.95</v>
      </c>
      <c r="G20" s="34">
        <v>17697</v>
      </c>
      <c r="H20" s="35">
        <v>83884</v>
      </c>
      <c r="I20" s="35">
        <v>125825</v>
      </c>
      <c r="J20" s="35">
        <v>12583</v>
      </c>
      <c r="K20" s="35"/>
      <c r="L20" s="35"/>
      <c r="M20" s="35"/>
      <c r="N20" s="21">
        <f t="array" ref="N20">SUM(ROUND(I20:M20,0))</f>
        <v>138408</v>
      </c>
    </row>
    <row r="21" spans="1:14" s="9" customFormat="1" ht="11.25" customHeight="1" x14ac:dyDescent="0.2">
      <c r="A21" s="27">
        <v>6</v>
      </c>
      <c r="B21" s="28" t="s">
        <v>63</v>
      </c>
      <c r="C21" s="31">
        <v>1</v>
      </c>
      <c r="D21" s="31" t="s">
        <v>30</v>
      </c>
      <c r="E21" s="32" t="s">
        <v>28</v>
      </c>
      <c r="F21" s="33">
        <v>4.2699999999999996</v>
      </c>
      <c r="G21" s="34">
        <v>17697</v>
      </c>
      <c r="H21" s="35">
        <v>82467</v>
      </c>
      <c r="I21" s="35">
        <v>82467</v>
      </c>
      <c r="J21" s="35">
        <v>8247</v>
      </c>
      <c r="K21" s="35"/>
      <c r="L21" s="35"/>
      <c r="M21" s="35"/>
      <c r="N21" s="21">
        <f t="array" ref="N21">SUM(ROUND(I21:M21,0))</f>
        <v>90714</v>
      </c>
    </row>
    <row r="22" spans="1:14" s="9" customFormat="1" ht="11.25" x14ac:dyDescent="0.2">
      <c r="A22" s="45">
        <v>7</v>
      </c>
      <c r="B22" s="42" t="s">
        <v>35</v>
      </c>
      <c r="C22" s="31">
        <v>1</v>
      </c>
      <c r="D22" s="31" t="s">
        <v>38</v>
      </c>
      <c r="E22" s="32" t="s">
        <v>32</v>
      </c>
      <c r="F22" s="33">
        <v>4.3</v>
      </c>
      <c r="G22" s="34">
        <v>17697</v>
      </c>
      <c r="H22" s="35">
        <v>77690</v>
      </c>
      <c r="I22" s="35">
        <v>77690</v>
      </c>
      <c r="J22" s="35">
        <v>7769</v>
      </c>
      <c r="K22" s="35"/>
      <c r="L22" s="35"/>
      <c r="M22" s="35"/>
      <c r="N22" s="21">
        <f t="array" ref="N22">SUM(ROUND(I22:M22,0))</f>
        <v>85459</v>
      </c>
    </row>
    <row r="23" spans="1:14" s="9" customFormat="1" ht="11.25" x14ac:dyDescent="0.2">
      <c r="A23" s="49"/>
      <c r="B23" s="48"/>
      <c r="C23" s="31">
        <v>0.5</v>
      </c>
      <c r="D23" s="31" t="s">
        <v>64</v>
      </c>
      <c r="E23" s="32" t="s">
        <v>27</v>
      </c>
      <c r="F23" s="33"/>
      <c r="G23" s="34"/>
      <c r="H23" s="35">
        <v>82999</v>
      </c>
      <c r="I23" s="35">
        <v>41499</v>
      </c>
      <c r="J23" s="35">
        <v>4150</v>
      </c>
      <c r="K23" s="35"/>
      <c r="L23" s="35"/>
      <c r="M23" s="35"/>
      <c r="N23" s="21">
        <f t="array" ref="N23">SUM(ROUND(I23:M23,0))</f>
        <v>45649</v>
      </c>
    </row>
    <row r="24" spans="1:14" s="9" customFormat="1" ht="11.25" x14ac:dyDescent="0.2">
      <c r="A24" s="47"/>
      <c r="B24" s="44"/>
      <c r="C24" s="31">
        <v>0.5</v>
      </c>
      <c r="D24" s="31" t="s">
        <v>26</v>
      </c>
      <c r="E24" s="32" t="s">
        <v>27</v>
      </c>
      <c r="F24" s="33"/>
      <c r="G24" s="34"/>
      <c r="H24" s="35">
        <v>80521</v>
      </c>
      <c r="I24" s="35">
        <v>40261</v>
      </c>
      <c r="J24" s="35">
        <v>4026</v>
      </c>
      <c r="K24" s="35"/>
      <c r="L24" s="35"/>
      <c r="M24" s="35"/>
      <c r="N24" s="21">
        <f t="array" ref="N24">SUM(ROUND(I24:M24,0))</f>
        <v>44287</v>
      </c>
    </row>
    <row r="25" spans="1:14" s="9" customFormat="1" ht="11.25" x14ac:dyDescent="0.2">
      <c r="A25" s="14">
        <v>8</v>
      </c>
      <c r="B25" s="15" t="s">
        <v>36</v>
      </c>
      <c r="C25" s="31">
        <v>1</v>
      </c>
      <c r="D25" s="31" t="s">
        <v>64</v>
      </c>
      <c r="E25" s="32" t="s">
        <v>34</v>
      </c>
      <c r="F25" s="33"/>
      <c r="G25" s="34"/>
      <c r="H25" s="35">
        <v>62293</v>
      </c>
      <c r="I25" s="35">
        <v>62293</v>
      </c>
      <c r="J25" s="35">
        <v>6229</v>
      </c>
      <c r="K25" s="35">
        <v>7079</v>
      </c>
      <c r="L25" s="35"/>
      <c r="M25" s="35"/>
      <c r="N25" s="21">
        <f t="array" ref="N25">SUM(ROUND(I25:M25,0))</f>
        <v>75601</v>
      </c>
    </row>
    <row r="26" spans="1:14" s="9" customFormat="1" ht="11.25" x14ac:dyDescent="0.2">
      <c r="A26" s="45">
        <v>9</v>
      </c>
      <c r="B26" s="42" t="s">
        <v>37</v>
      </c>
      <c r="C26" s="31">
        <v>1.5</v>
      </c>
      <c r="D26" s="31" t="s">
        <v>26</v>
      </c>
      <c r="E26" s="32" t="s">
        <v>27</v>
      </c>
      <c r="F26" s="33">
        <v>4.3600000000000003</v>
      </c>
      <c r="G26" s="34">
        <v>17697</v>
      </c>
      <c r="H26" s="35">
        <v>84061</v>
      </c>
      <c r="I26" s="35">
        <v>126091</v>
      </c>
      <c r="J26" s="35">
        <v>12609</v>
      </c>
      <c r="K26" s="35"/>
      <c r="L26" s="35"/>
      <c r="M26" s="35"/>
      <c r="N26" s="21">
        <f t="array" ref="N26">SUM(ROUND(I26:M26,0))</f>
        <v>138700</v>
      </c>
    </row>
    <row r="27" spans="1:14" s="9" customFormat="1" ht="11.25" x14ac:dyDescent="0.2">
      <c r="A27" s="47"/>
      <c r="B27" s="44"/>
      <c r="C27" s="31">
        <v>1.5</v>
      </c>
      <c r="D27" s="31" t="s">
        <v>38</v>
      </c>
      <c r="E27" s="32" t="s">
        <v>27</v>
      </c>
      <c r="F27" s="33">
        <v>4.5199999999999996</v>
      </c>
      <c r="G27" s="34">
        <v>17697</v>
      </c>
      <c r="H27" s="35">
        <f t="shared" si="0"/>
        <v>79990.666666666672</v>
      </c>
      <c r="I27" s="35">
        <v>119986</v>
      </c>
      <c r="J27" s="35">
        <v>11998.57</v>
      </c>
      <c r="K27" s="35"/>
      <c r="L27" s="35"/>
      <c r="M27" s="35"/>
      <c r="N27" s="21">
        <f t="array" ref="N27">SUM(ROUND(I27:M27,0))</f>
        <v>131985</v>
      </c>
    </row>
    <row r="28" spans="1:14" s="9" customFormat="1" ht="11.25" x14ac:dyDescent="0.2">
      <c r="A28" s="45">
        <v>10</v>
      </c>
      <c r="B28" s="42" t="s">
        <v>39</v>
      </c>
      <c r="C28" s="31">
        <v>1.25</v>
      </c>
      <c r="D28" s="31" t="s">
        <v>26</v>
      </c>
      <c r="E28" s="32" t="s">
        <v>27</v>
      </c>
      <c r="F28" s="33">
        <v>3.97</v>
      </c>
      <c r="G28" s="34">
        <v>17697</v>
      </c>
      <c r="H28" s="35">
        <v>84061</v>
      </c>
      <c r="I28" s="35">
        <v>105075</v>
      </c>
      <c r="J28" s="35">
        <v>10508</v>
      </c>
      <c r="K28" s="35">
        <v>8849</v>
      </c>
      <c r="L28" s="35"/>
      <c r="M28" s="35"/>
      <c r="N28" s="21">
        <f t="array" ref="N28">SUM(ROUND(I28:M28,0))</f>
        <v>124432</v>
      </c>
    </row>
    <row r="29" spans="1:14" s="9" customFormat="1" ht="11.25" x14ac:dyDescent="0.2">
      <c r="A29" s="46"/>
      <c r="B29" s="43"/>
      <c r="C29" s="31">
        <v>1.25</v>
      </c>
      <c r="D29" s="31" t="s">
        <v>26</v>
      </c>
      <c r="E29" s="32" t="s">
        <v>27</v>
      </c>
      <c r="F29" s="33">
        <v>4.75</v>
      </c>
      <c r="G29" s="34">
        <v>17697</v>
      </c>
      <c r="H29" s="35">
        <v>84061</v>
      </c>
      <c r="I29" s="35">
        <v>105075</v>
      </c>
      <c r="J29" s="35">
        <v>10507.59</v>
      </c>
      <c r="K29" s="35">
        <v>8848.5</v>
      </c>
      <c r="L29" s="35"/>
      <c r="M29" s="35"/>
      <c r="N29" s="21">
        <f t="array" ref="N29">SUM(ROUND(I29:M29,0))</f>
        <v>124432</v>
      </c>
    </row>
    <row r="30" spans="1:14" s="9" customFormat="1" ht="11.25" x14ac:dyDescent="0.2">
      <c r="A30" s="46"/>
      <c r="B30" s="43"/>
      <c r="C30" s="31">
        <v>1.25</v>
      </c>
      <c r="D30" s="31" t="s">
        <v>26</v>
      </c>
      <c r="E30" s="32" t="s">
        <v>27</v>
      </c>
      <c r="F30" s="33">
        <v>4.75</v>
      </c>
      <c r="G30" s="34">
        <v>17697</v>
      </c>
      <c r="H30" s="35">
        <v>84061</v>
      </c>
      <c r="I30" s="35">
        <v>105075</v>
      </c>
      <c r="J30" s="35">
        <v>10507.59</v>
      </c>
      <c r="K30" s="35">
        <v>8848.5</v>
      </c>
      <c r="L30" s="35"/>
      <c r="M30" s="35"/>
      <c r="N30" s="21">
        <f t="array" ref="N30">SUM(ROUND(I30:M30,0))</f>
        <v>124432</v>
      </c>
    </row>
    <row r="31" spans="1:14" s="9" customFormat="1" ht="11.25" x14ac:dyDescent="0.2">
      <c r="A31" s="46"/>
      <c r="B31" s="43"/>
      <c r="C31" s="31">
        <v>1.25</v>
      </c>
      <c r="D31" s="31" t="s">
        <v>26</v>
      </c>
      <c r="E31" s="32" t="s">
        <v>27</v>
      </c>
      <c r="F31" s="33">
        <v>4.75</v>
      </c>
      <c r="G31" s="34">
        <v>17697</v>
      </c>
      <c r="H31" s="35">
        <f t="shared" si="0"/>
        <v>84060.800000000003</v>
      </c>
      <c r="I31" s="35">
        <v>105076</v>
      </c>
      <c r="J31" s="35">
        <v>10507.59</v>
      </c>
      <c r="K31" s="35"/>
      <c r="L31" s="35"/>
      <c r="M31" s="35"/>
      <c r="N31" s="21">
        <f t="array" ref="N31">SUM(ROUND(I31:M31,0))</f>
        <v>115584</v>
      </c>
    </row>
    <row r="32" spans="1:14" s="9" customFormat="1" ht="11.25" x14ac:dyDescent="0.2">
      <c r="A32" s="46"/>
      <c r="B32" s="43"/>
      <c r="C32" s="31">
        <v>1.25</v>
      </c>
      <c r="D32" s="31" t="s">
        <v>26</v>
      </c>
      <c r="E32" s="32" t="s">
        <v>32</v>
      </c>
      <c r="F32" s="33">
        <v>4.75</v>
      </c>
      <c r="G32" s="34">
        <v>17697</v>
      </c>
      <c r="H32" s="35">
        <v>73620</v>
      </c>
      <c r="I32" s="35">
        <v>92024</v>
      </c>
      <c r="J32" s="35">
        <v>9202</v>
      </c>
      <c r="K32" s="35">
        <v>8849</v>
      </c>
      <c r="L32" s="35"/>
      <c r="M32" s="35"/>
      <c r="N32" s="21">
        <f t="array" ref="N32">SUM(ROUND(I32:M32,0))</f>
        <v>110075</v>
      </c>
    </row>
    <row r="33" spans="1:14" s="9" customFormat="1" ht="11.25" x14ac:dyDescent="0.2">
      <c r="A33" s="46"/>
      <c r="B33" s="43"/>
      <c r="C33" s="31">
        <v>1.25</v>
      </c>
      <c r="D33" s="31" t="s">
        <v>26</v>
      </c>
      <c r="E33" s="32" t="s">
        <v>27</v>
      </c>
      <c r="F33" s="33">
        <v>4.75</v>
      </c>
      <c r="G33" s="34">
        <v>17697</v>
      </c>
      <c r="H33" s="35">
        <v>80521</v>
      </c>
      <c r="I33" s="35">
        <v>100652</v>
      </c>
      <c r="J33" s="35">
        <v>10065</v>
      </c>
      <c r="K33" s="35">
        <v>8849</v>
      </c>
      <c r="L33" s="35"/>
      <c r="M33" s="35"/>
      <c r="N33" s="21">
        <f t="array" ref="N33">SUM(ROUND(I33:M33,0))</f>
        <v>119566</v>
      </c>
    </row>
    <row r="34" spans="1:14" s="9" customFormat="1" ht="11.25" x14ac:dyDescent="0.2">
      <c r="A34" s="46"/>
      <c r="B34" s="43"/>
      <c r="C34" s="31">
        <v>1.25</v>
      </c>
      <c r="D34" s="31" t="s">
        <v>26</v>
      </c>
      <c r="E34" s="32" t="s">
        <v>32</v>
      </c>
      <c r="F34" s="33">
        <v>4.75</v>
      </c>
      <c r="G34" s="34">
        <v>17697</v>
      </c>
      <c r="H34" s="35">
        <v>78575</v>
      </c>
      <c r="I34" s="35">
        <v>98218</v>
      </c>
      <c r="J34" s="35">
        <v>9822</v>
      </c>
      <c r="K34" s="35">
        <v>8849</v>
      </c>
      <c r="L34" s="35"/>
      <c r="M34" s="35"/>
      <c r="N34" s="21">
        <f t="array" ref="N34">SUM(ROUND(I34:M34,0))</f>
        <v>116889</v>
      </c>
    </row>
    <row r="35" spans="1:14" s="9" customFormat="1" ht="11.25" x14ac:dyDescent="0.2">
      <c r="A35" s="46"/>
      <c r="B35" s="43"/>
      <c r="C35" s="31">
        <v>1.25</v>
      </c>
      <c r="D35" s="31" t="s">
        <v>26</v>
      </c>
      <c r="E35" s="32" t="s">
        <v>27</v>
      </c>
      <c r="F35" s="33">
        <v>4.55</v>
      </c>
      <c r="G35" s="34">
        <v>17697</v>
      </c>
      <c r="H35" s="35">
        <f t="shared" si="0"/>
        <v>80521.600000000006</v>
      </c>
      <c r="I35" s="35">
        <v>100652</v>
      </c>
      <c r="J35" s="35">
        <v>10065.17</v>
      </c>
      <c r="K35" s="35">
        <v>8848.5</v>
      </c>
      <c r="L35" s="35"/>
      <c r="M35" s="35"/>
      <c r="N35" s="21">
        <f t="array" ref="N35">SUM(ROUND(I35:M35,0))</f>
        <v>119566</v>
      </c>
    </row>
    <row r="36" spans="1:14" s="9" customFormat="1" ht="11.25" x14ac:dyDescent="0.2">
      <c r="A36" s="46"/>
      <c r="B36" s="43"/>
      <c r="C36" s="31">
        <v>1.25</v>
      </c>
      <c r="D36" s="31" t="s">
        <v>26</v>
      </c>
      <c r="E36" s="32" t="s">
        <v>28</v>
      </c>
      <c r="F36" s="33">
        <v>4.3</v>
      </c>
      <c r="G36" s="34">
        <v>17697</v>
      </c>
      <c r="H36" s="35">
        <v>74504</v>
      </c>
      <c r="I36" s="35">
        <v>93130</v>
      </c>
      <c r="J36" s="35">
        <v>9313</v>
      </c>
      <c r="K36" s="35">
        <v>8849</v>
      </c>
      <c r="L36" s="35"/>
      <c r="M36" s="35"/>
      <c r="N36" s="21">
        <f t="array" ref="N36">SUM(ROUND(I36:M36,0))</f>
        <v>111292</v>
      </c>
    </row>
    <row r="37" spans="1:14" s="9" customFormat="1" ht="11.25" x14ac:dyDescent="0.2">
      <c r="A37" s="46"/>
      <c r="B37" s="43"/>
      <c r="C37" s="31">
        <v>1.25</v>
      </c>
      <c r="D37" s="31" t="s">
        <v>26</v>
      </c>
      <c r="E37" s="32" t="s">
        <v>28</v>
      </c>
      <c r="F37" s="33">
        <v>4.37</v>
      </c>
      <c r="G37" s="34">
        <v>17697</v>
      </c>
      <c r="H37" s="35">
        <v>74504</v>
      </c>
      <c r="I37" s="35">
        <v>93130</v>
      </c>
      <c r="J37" s="35">
        <v>9313</v>
      </c>
      <c r="K37" s="35">
        <v>8849</v>
      </c>
      <c r="L37" s="35"/>
      <c r="M37" s="35"/>
      <c r="N37" s="21">
        <f t="array" ref="N37">SUM(ROUND(I37:M37,0))</f>
        <v>111292</v>
      </c>
    </row>
    <row r="38" spans="1:14" s="9" customFormat="1" ht="11.25" x14ac:dyDescent="0.2">
      <c r="A38" s="46"/>
      <c r="B38" s="43"/>
      <c r="C38" s="31">
        <v>1.25</v>
      </c>
      <c r="D38" s="31" t="s">
        <v>26</v>
      </c>
      <c r="E38" s="32" t="s">
        <v>34</v>
      </c>
      <c r="F38" s="33">
        <v>4.3</v>
      </c>
      <c r="G38" s="34">
        <v>17697</v>
      </c>
      <c r="H38" s="35">
        <v>63355</v>
      </c>
      <c r="I38" s="35">
        <v>79194</v>
      </c>
      <c r="J38" s="35">
        <v>7919</v>
      </c>
      <c r="K38" s="35">
        <v>8848.5</v>
      </c>
      <c r="L38" s="35"/>
      <c r="M38" s="35"/>
      <c r="N38" s="21">
        <f t="array" ref="N38">SUM(ROUND(I38:M38,0))</f>
        <v>95962</v>
      </c>
    </row>
    <row r="39" spans="1:14" s="9" customFormat="1" ht="11.25" x14ac:dyDescent="0.2">
      <c r="A39" s="46"/>
      <c r="B39" s="43"/>
      <c r="C39" s="31">
        <v>1.25</v>
      </c>
      <c r="D39" s="31" t="s">
        <v>38</v>
      </c>
      <c r="E39" s="32" t="s">
        <v>34</v>
      </c>
      <c r="F39" s="33">
        <v>4.43</v>
      </c>
      <c r="G39" s="34">
        <v>17697</v>
      </c>
      <c r="H39" s="35">
        <v>66010</v>
      </c>
      <c r="I39" s="35">
        <v>82512</v>
      </c>
      <c r="J39" s="35">
        <v>8251</v>
      </c>
      <c r="K39" s="35"/>
      <c r="L39" s="35"/>
      <c r="M39" s="35"/>
      <c r="N39" s="21">
        <f t="array" ref="N39">SUM(ROUND(I39:M39,0))</f>
        <v>90763</v>
      </c>
    </row>
    <row r="40" spans="1:14" s="9" customFormat="1" ht="11.25" x14ac:dyDescent="0.2">
      <c r="A40" s="46"/>
      <c r="B40" s="43"/>
      <c r="C40" s="31">
        <v>1.25</v>
      </c>
      <c r="D40" s="31" t="s">
        <v>38</v>
      </c>
      <c r="E40" s="32" t="s">
        <v>27</v>
      </c>
      <c r="F40" s="33">
        <v>4.1399999999999997</v>
      </c>
      <c r="G40" s="34">
        <v>17697</v>
      </c>
      <c r="H40" s="35">
        <v>79990</v>
      </c>
      <c r="I40" s="35">
        <v>99987</v>
      </c>
      <c r="J40" s="35">
        <v>9999</v>
      </c>
      <c r="K40" s="35">
        <v>8848.5</v>
      </c>
      <c r="L40" s="35"/>
      <c r="M40" s="35"/>
      <c r="N40" s="21">
        <f t="array" ref="N40">SUM(ROUND(I40:M40,0))</f>
        <v>118835</v>
      </c>
    </row>
    <row r="41" spans="1:14" s="9" customFormat="1" ht="11.25" x14ac:dyDescent="0.2">
      <c r="A41" s="46"/>
      <c r="B41" s="43"/>
      <c r="C41" s="31">
        <v>1.25</v>
      </c>
      <c r="D41" s="31" t="s">
        <v>38</v>
      </c>
      <c r="E41" s="32" t="s">
        <v>27</v>
      </c>
      <c r="F41" s="33">
        <v>4.21</v>
      </c>
      <c r="G41" s="34">
        <v>17697</v>
      </c>
      <c r="H41" s="35">
        <v>76805</v>
      </c>
      <c r="I41" s="35">
        <v>96005</v>
      </c>
      <c r="J41" s="35">
        <v>9601</v>
      </c>
      <c r="K41" s="35">
        <v>8848.5</v>
      </c>
      <c r="L41" s="35"/>
      <c r="M41" s="35"/>
      <c r="N41" s="21">
        <f t="array" ref="N41">SUM(ROUND(I41:M41,0))</f>
        <v>114455</v>
      </c>
    </row>
    <row r="42" spans="1:14" s="9" customFormat="1" ht="11.25" x14ac:dyDescent="0.2">
      <c r="A42" s="46"/>
      <c r="B42" s="43"/>
      <c r="C42" s="31">
        <v>1.25</v>
      </c>
      <c r="D42" s="31" t="s">
        <v>38</v>
      </c>
      <c r="E42" s="32" t="s">
        <v>34</v>
      </c>
      <c r="F42" s="33">
        <v>3.32</v>
      </c>
      <c r="G42" s="34">
        <v>17697</v>
      </c>
      <c r="H42" s="35">
        <f t="shared" ref="H42" si="1">IF(C42&lt;&gt;0,I42/C42,"")</f>
        <v>58754.400000000001</v>
      </c>
      <c r="I42" s="35">
        <v>73443</v>
      </c>
      <c r="J42" s="35">
        <v>7344.26</v>
      </c>
      <c r="K42" s="35"/>
      <c r="L42" s="35"/>
      <c r="M42" s="35"/>
      <c r="N42" s="21">
        <f t="array" ref="N42">SUM(ROUND(I42:M42,0))</f>
        <v>80787</v>
      </c>
    </row>
    <row r="43" spans="1:14" s="9" customFormat="1" ht="11.25" x14ac:dyDescent="0.2">
      <c r="A43" s="46"/>
      <c r="B43" s="43"/>
      <c r="C43" s="31">
        <v>1.25</v>
      </c>
      <c r="D43" s="31" t="s">
        <v>26</v>
      </c>
      <c r="E43" s="32" t="s">
        <v>34</v>
      </c>
      <c r="F43" s="33">
        <v>3.58</v>
      </c>
      <c r="G43" s="34">
        <v>17697</v>
      </c>
      <c r="H43" s="35">
        <v>65656</v>
      </c>
      <c r="I43" s="35">
        <v>82069</v>
      </c>
      <c r="J43" s="35">
        <v>8207</v>
      </c>
      <c r="K43" s="35">
        <v>8848.5</v>
      </c>
      <c r="L43" s="35"/>
      <c r="M43" s="35"/>
      <c r="N43" s="21">
        <f t="array" ref="N43">SUM(ROUND(I43:M43,0))</f>
        <v>99125</v>
      </c>
    </row>
    <row r="44" spans="1:14" s="9" customFormat="1" ht="11.25" x14ac:dyDescent="0.2">
      <c r="A44" s="46"/>
      <c r="B44" s="43"/>
      <c r="C44" s="31">
        <v>1.25</v>
      </c>
      <c r="D44" s="31" t="s">
        <v>26</v>
      </c>
      <c r="E44" s="32" t="s">
        <v>27</v>
      </c>
      <c r="F44" s="33">
        <v>4.5199999999999996</v>
      </c>
      <c r="G44" s="34">
        <v>17697</v>
      </c>
      <c r="H44" s="35">
        <v>84061</v>
      </c>
      <c r="I44" s="35">
        <v>105076</v>
      </c>
      <c r="J44" s="35">
        <v>10508</v>
      </c>
      <c r="K44" s="35">
        <v>8849</v>
      </c>
      <c r="L44" s="35"/>
      <c r="M44" s="35"/>
      <c r="N44" s="21">
        <f t="array" ref="N44">SUM(ROUND(I44:M44,0))</f>
        <v>124433</v>
      </c>
    </row>
    <row r="45" spans="1:14" s="9" customFormat="1" ht="11.25" x14ac:dyDescent="0.2">
      <c r="A45" s="46"/>
      <c r="B45" s="43"/>
      <c r="C45" s="31">
        <v>1.25</v>
      </c>
      <c r="D45" s="31" t="s">
        <v>38</v>
      </c>
      <c r="E45" s="32" t="s">
        <v>27</v>
      </c>
      <c r="F45" s="33">
        <v>4.5199999999999996</v>
      </c>
      <c r="G45" s="34">
        <v>17697</v>
      </c>
      <c r="H45" s="35">
        <f t="shared" si="0"/>
        <v>79990.399999999994</v>
      </c>
      <c r="I45" s="35">
        <v>99988</v>
      </c>
      <c r="J45" s="35">
        <v>9998.81</v>
      </c>
      <c r="K45" s="35">
        <v>8848.5</v>
      </c>
      <c r="L45" s="35"/>
      <c r="M45" s="35"/>
      <c r="N45" s="21">
        <f t="array" ref="N45">SUM(ROUND(I45:M45,0))</f>
        <v>118836</v>
      </c>
    </row>
    <row r="46" spans="1:14" s="9" customFormat="1" ht="11.25" x14ac:dyDescent="0.2">
      <c r="A46" s="46"/>
      <c r="B46" s="43"/>
      <c r="C46" s="31">
        <v>1.25</v>
      </c>
      <c r="D46" s="31" t="s">
        <v>38</v>
      </c>
      <c r="E46" s="32" t="s">
        <v>27</v>
      </c>
      <c r="F46" s="33">
        <v>4.34</v>
      </c>
      <c r="G46" s="34">
        <v>17697</v>
      </c>
      <c r="H46" s="35">
        <v>58754</v>
      </c>
      <c r="I46" s="35">
        <v>73442</v>
      </c>
      <c r="J46" s="35">
        <v>7344</v>
      </c>
      <c r="K46" s="35">
        <v>8849</v>
      </c>
      <c r="L46" s="35"/>
      <c r="M46" s="35"/>
      <c r="N46" s="21">
        <f t="array" ref="N46">SUM(ROUND(I46:M46,0))</f>
        <v>89635</v>
      </c>
    </row>
    <row r="47" spans="1:14" s="9" customFormat="1" ht="11.25" x14ac:dyDescent="0.2">
      <c r="A47" s="46"/>
      <c r="B47" s="43"/>
      <c r="C47" s="31">
        <v>1.25</v>
      </c>
      <c r="D47" s="31" t="s">
        <v>38</v>
      </c>
      <c r="E47" s="32" t="s">
        <v>32</v>
      </c>
      <c r="F47" s="33">
        <v>4.25</v>
      </c>
      <c r="G47" s="34">
        <v>17697</v>
      </c>
      <c r="H47" s="35">
        <f t="shared" si="0"/>
        <v>75211.199999999997</v>
      </c>
      <c r="I47" s="35">
        <v>94014</v>
      </c>
      <c r="J47" s="35">
        <v>9401.5300000000007</v>
      </c>
      <c r="K47" s="35">
        <v>8848.5</v>
      </c>
      <c r="L47" s="35"/>
      <c r="M47" s="35"/>
      <c r="N47" s="21">
        <f t="array" ref="N47">SUM(ROUND(I47:M47,0))</f>
        <v>112265</v>
      </c>
    </row>
    <row r="48" spans="1:14" s="9" customFormat="1" ht="11.25" x14ac:dyDescent="0.2">
      <c r="A48" s="46"/>
      <c r="B48" s="43"/>
      <c r="C48" s="31">
        <v>1.25</v>
      </c>
      <c r="D48" s="31" t="s">
        <v>38</v>
      </c>
      <c r="E48" s="32" t="s">
        <v>32</v>
      </c>
      <c r="F48" s="33">
        <v>3.97</v>
      </c>
      <c r="G48" s="34">
        <v>17697</v>
      </c>
      <c r="H48" s="35">
        <v>72558</v>
      </c>
      <c r="I48" s="35">
        <v>90696</v>
      </c>
      <c r="J48" s="35">
        <v>9070</v>
      </c>
      <c r="K48" s="35">
        <v>8848.5</v>
      </c>
      <c r="L48" s="35"/>
      <c r="M48" s="35"/>
      <c r="N48" s="21">
        <f t="array" ref="N48">SUM(ROUND(I48:M48,0))</f>
        <v>108615</v>
      </c>
    </row>
    <row r="49" spans="1:14" s="9" customFormat="1" ht="11.25" x14ac:dyDescent="0.2">
      <c r="A49" s="46"/>
      <c r="B49" s="43"/>
      <c r="C49" s="31">
        <v>1.25</v>
      </c>
      <c r="D49" s="31" t="s">
        <v>38</v>
      </c>
      <c r="E49" s="32" t="s">
        <v>32</v>
      </c>
      <c r="F49" s="33">
        <v>3.91</v>
      </c>
      <c r="G49" s="34">
        <v>17697</v>
      </c>
      <c r="H49" s="35">
        <v>70257</v>
      </c>
      <c r="I49" s="35">
        <v>87820</v>
      </c>
      <c r="J49" s="35">
        <v>8782</v>
      </c>
      <c r="K49" s="35">
        <v>8849</v>
      </c>
      <c r="L49" s="35"/>
      <c r="M49" s="35"/>
      <c r="N49" s="21">
        <f t="array" ref="N49">SUM(ROUND(I49:M49,0))</f>
        <v>105451</v>
      </c>
    </row>
    <row r="50" spans="1:14" s="9" customFormat="1" ht="11.25" x14ac:dyDescent="0.2">
      <c r="A50" s="46"/>
      <c r="B50" s="43"/>
      <c r="C50" s="31">
        <v>1.25</v>
      </c>
      <c r="D50" s="31" t="s">
        <v>26</v>
      </c>
      <c r="E50" s="32" t="s">
        <v>28</v>
      </c>
      <c r="F50" s="33">
        <v>3.41</v>
      </c>
      <c r="G50" s="34">
        <v>17697</v>
      </c>
      <c r="H50" s="35">
        <v>72027</v>
      </c>
      <c r="I50" s="35">
        <v>90033</v>
      </c>
      <c r="J50" s="35">
        <v>9003</v>
      </c>
      <c r="K50" s="35"/>
      <c r="L50" s="35"/>
      <c r="M50" s="35"/>
      <c r="N50" s="21">
        <f t="array" ref="N50">SUM(ROUND(I50:M50,0))</f>
        <v>99036</v>
      </c>
    </row>
    <row r="51" spans="1:14" s="9" customFormat="1" ht="11.25" x14ac:dyDescent="0.2">
      <c r="A51" s="47"/>
      <c r="B51" s="44"/>
      <c r="C51" s="31">
        <v>1.25</v>
      </c>
      <c r="D51" s="31" t="s">
        <v>26</v>
      </c>
      <c r="E51" s="32" t="s">
        <v>27</v>
      </c>
      <c r="F51" s="33">
        <v>3.97</v>
      </c>
      <c r="G51" s="34">
        <v>17697</v>
      </c>
      <c r="H51" s="35">
        <v>84061</v>
      </c>
      <c r="I51" s="35">
        <v>105075</v>
      </c>
      <c r="J51" s="35">
        <v>10508</v>
      </c>
      <c r="K51" s="35">
        <v>8849</v>
      </c>
      <c r="L51" s="35"/>
      <c r="M51" s="35"/>
      <c r="N51" s="21">
        <f t="array" ref="N51">SUM(ROUND(I51:M51,0))</f>
        <v>124432</v>
      </c>
    </row>
    <row r="52" spans="1:14" s="9" customFormat="1" ht="11.25" customHeight="1" x14ac:dyDescent="0.2">
      <c r="A52" s="30">
        <v>11</v>
      </c>
      <c r="B52" s="29" t="s">
        <v>21</v>
      </c>
      <c r="C52" s="31">
        <v>1.5</v>
      </c>
      <c r="D52" s="31" t="s">
        <v>65</v>
      </c>
      <c r="E52" s="32" t="s">
        <v>32</v>
      </c>
      <c r="F52" s="33">
        <v>5.53</v>
      </c>
      <c r="G52" s="34">
        <v>17697</v>
      </c>
      <c r="H52" s="35">
        <v>83353</v>
      </c>
      <c r="I52" s="35">
        <v>125029</v>
      </c>
      <c r="J52" s="35">
        <v>12503</v>
      </c>
      <c r="K52" s="35"/>
      <c r="L52" s="35"/>
      <c r="M52" s="35"/>
      <c r="N52" s="21">
        <f t="array" ref="N52">SUM(ROUND(I52:M52,0))</f>
        <v>137532</v>
      </c>
    </row>
    <row r="53" spans="1:14" s="9" customFormat="1" ht="11.25" x14ac:dyDescent="0.2">
      <c r="A53" s="14">
        <v>12</v>
      </c>
      <c r="B53" s="15" t="s">
        <v>40</v>
      </c>
      <c r="C53" s="31">
        <v>1</v>
      </c>
      <c r="D53" s="31" t="s">
        <v>65</v>
      </c>
      <c r="E53" s="32" t="s">
        <v>32</v>
      </c>
      <c r="F53" s="33">
        <v>2.94</v>
      </c>
      <c r="G53" s="34">
        <v>17697</v>
      </c>
      <c r="H53" s="35">
        <v>72558</v>
      </c>
      <c r="I53" s="35">
        <v>72558</v>
      </c>
      <c r="J53" s="35">
        <v>7256</v>
      </c>
      <c r="K53" s="35"/>
      <c r="L53" s="35"/>
      <c r="M53" s="35"/>
      <c r="N53" s="21">
        <f t="array" ref="N53">SUM(ROUND(I53:M53,0))</f>
        <v>79814</v>
      </c>
    </row>
    <row r="54" spans="1:14" s="9" customFormat="1" ht="11.25" x14ac:dyDescent="0.2">
      <c r="A54" s="14">
        <v>13</v>
      </c>
      <c r="B54" s="15" t="s">
        <v>41</v>
      </c>
      <c r="C54" s="31">
        <v>1</v>
      </c>
      <c r="D54" s="31" t="s">
        <v>66</v>
      </c>
      <c r="E54" s="32" t="s">
        <v>24</v>
      </c>
      <c r="F54" s="33">
        <v>4.29</v>
      </c>
      <c r="G54" s="34">
        <v>17697</v>
      </c>
      <c r="H54" s="35">
        <v>97864</v>
      </c>
      <c r="I54" s="35">
        <v>97864</v>
      </c>
      <c r="J54" s="35">
        <v>9786</v>
      </c>
      <c r="K54" s="35"/>
      <c r="L54" s="35"/>
      <c r="M54" s="35"/>
      <c r="N54" s="21">
        <f t="array" ref="N54">SUM(ROUND(I54:M54,0))</f>
        <v>107650</v>
      </c>
    </row>
    <row r="55" spans="1:14" s="9" customFormat="1" ht="11.25" x14ac:dyDescent="0.2">
      <c r="A55" s="14">
        <v>14</v>
      </c>
      <c r="B55" s="15" t="s">
        <v>42</v>
      </c>
      <c r="C55" s="31">
        <v>1</v>
      </c>
      <c r="D55" s="31" t="s">
        <v>43</v>
      </c>
      <c r="E55" s="32" t="s">
        <v>27</v>
      </c>
      <c r="F55" s="33">
        <v>4.29</v>
      </c>
      <c r="G55" s="34">
        <v>17697</v>
      </c>
      <c r="H55" s="35">
        <v>52029</v>
      </c>
      <c r="I55" s="35">
        <v>52029</v>
      </c>
      <c r="J55" s="35">
        <v>5203</v>
      </c>
      <c r="K55" s="35"/>
      <c r="L55" s="35"/>
      <c r="M55" s="35"/>
      <c r="N55" s="21">
        <f t="array" ref="N55">SUM(ROUND(I55:M55,0))</f>
        <v>57232</v>
      </c>
    </row>
    <row r="56" spans="1:14" s="9" customFormat="1" ht="11.25" x14ac:dyDescent="0.2">
      <c r="A56" s="14">
        <v>15</v>
      </c>
      <c r="B56" s="15" t="s">
        <v>44</v>
      </c>
      <c r="C56" s="31">
        <v>0.5</v>
      </c>
      <c r="D56" s="31" t="s">
        <v>38</v>
      </c>
      <c r="E56" s="32" t="s">
        <v>34</v>
      </c>
      <c r="F56" s="33">
        <v>4.53</v>
      </c>
      <c r="G56" s="34">
        <v>17697</v>
      </c>
      <c r="H56" s="35">
        <v>66010</v>
      </c>
      <c r="I56" s="35">
        <v>33005</v>
      </c>
      <c r="J56" s="35">
        <v>3300</v>
      </c>
      <c r="K56" s="35"/>
      <c r="L56" s="35"/>
      <c r="M56" s="35"/>
      <c r="N56" s="21">
        <f t="array" ref="N56">SUM(ROUND(I56:M56,0))</f>
        <v>36305</v>
      </c>
    </row>
    <row r="57" spans="1:14" s="9" customFormat="1" ht="11.25" x14ac:dyDescent="0.2">
      <c r="A57" s="45">
        <v>16</v>
      </c>
      <c r="B57" s="42" t="s">
        <v>45</v>
      </c>
      <c r="C57" s="31">
        <v>1</v>
      </c>
      <c r="D57" s="31" t="s">
        <v>38</v>
      </c>
      <c r="E57" s="32" t="s">
        <v>34</v>
      </c>
      <c r="F57" s="33">
        <v>3.08</v>
      </c>
      <c r="G57" s="34">
        <v>17697</v>
      </c>
      <c r="H57" s="35">
        <v>66010</v>
      </c>
      <c r="I57" s="35">
        <v>66010</v>
      </c>
      <c r="J57" s="35">
        <v>6601</v>
      </c>
      <c r="K57" s="35"/>
      <c r="L57" s="35"/>
      <c r="M57" s="35"/>
      <c r="N57" s="21">
        <f t="array" ref="N57">SUM(ROUND(I57:M57,0))</f>
        <v>72611</v>
      </c>
    </row>
    <row r="58" spans="1:14" s="9" customFormat="1" ht="11.25" x14ac:dyDescent="0.2">
      <c r="A58" s="47"/>
      <c r="B58" s="44"/>
      <c r="C58" s="31">
        <v>0.5</v>
      </c>
      <c r="D58" s="31" t="s">
        <v>38</v>
      </c>
      <c r="E58" s="32" t="s">
        <v>27</v>
      </c>
      <c r="F58" s="33">
        <v>3.25</v>
      </c>
      <c r="G58" s="34">
        <v>17697</v>
      </c>
      <c r="H58" s="35">
        <v>80167</v>
      </c>
      <c r="I58" s="35">
        <v>40084</v>
      </c>
      <c r="J58" s="35">
        <v>4008</v>
      </c>
      <c r="K58" s="35"/>
      <c r="L58" s="35"/>
      <c r="M58" s="35"/>
      <c r="N58" s="21">
        <f t="array" ref="N58">SUM(ROUND(I58:M58,0))</f>
        <v>44092</v>
      </c>
    </row>
    <row r="59" spans="1:14" s="9" customFormat="1" ht="11.25" x14ac:dyDescent="0.2">
      <c r="A59" s="45">
        <v>17</v>
      </c>
      <c r="B59" s="42" t="s">
        <v>46</v>
      </c>
      <c r="C59" s="31">
        <v>1.25</v>
      </c>
      <c r="D59" s="31" t="s">
        <v>43</v>
      </c>
      <c r="E59" s="32" t="s">
        <v>27</v>
      </c>
      <c r="F59" s="33">
        <v>3.16</v>
      </c>
      <c r="G59" s="34">
        <v>17697</v>
      </c>
      <c r="H59" s="35">
        <v>57515</v>
      </c>
      <c r="I59" s="35">
        <v>71894</v>
      </c>
      <c r="J59" s="35">
        <v>7189</v>
      </c>
      <c r="K59" s="35">
        <v>8849</v>
      </c>
      <c r="L59" s="35">
        <v>6636</v>
      </c>
      <c r="M59" s="35"/>
      <c r="N59" s="21">
        <f t="array" ref="N59">SUM(ROUND(I59:M59,0))</f>
        <v>94568</v>
      </c>
    </row>
    <row r="60" spans="1:14" s="9" customFormat="1" ht="11.25" x14ac:dyDescent="0.2">
      <c r="A60" s="46"/>
      <c r="B60" s="43"/>
      <c r="C60" s="31">
        <v>1.25</v>
      </c>
      <c r="D60" s="31" t="s">
        <v>43</v>
      </c>
      <c r="E60" s="32" t="s">
        <v>27</v>
      </c>
      <c r="F60" s="33">
        <v>3.08</v>
      </c>
      <c r="G60" s="34">
        <v>17697</v>
      </c>
      <c r="H60" s="35">
        <f t="shared" si="0"/>
        <v>54507.199999999997</v>
      </c>
      <c r="I60" s="35">
        <v>68134</v>
      </c>
      <c r="J60" s="35">
        <v>6813.35</v>
      </c>
      <c r="K60" s="35">
        <v>8848.5</v>
      </c>
      <c r="L60" s="35">
        <v>6636.38</v>
      </c>
      <c r="M60" s="35"/>
      <c r="N60" s="21">
        <f t="array" ref="N60">SUM(ROUND(I60:M60,0))</f>
        <v>90432</v>
      </c>
    </row>
    <row r="61" spans="1:14" s="9" customFormat="1" ht="11.25" x14ac:dyDescent="0.2">
      <c r="A61" s="46"/>
      <c r="B61" s="43"/>
      <c r="C61" s="31">
        <v>1.25</v>
      </c>
      <c r="D61" s="31" t="s">
        <v>43</v>
      </c>
      <c r="E61" s="32" t="s">
        <v>27</v>
      </c>
      <c r="F61" s="33"/>
      <c r="G61" s="34"/>
      <c r="H61" s="35">
        <v>55923</v>
      </c>
      <c r="I61" s="35">
        <v>69903</v>
      </c>
      <c r="J61" s="35">
        <v>6990</v>
      </c>
      <c r="K61" s="35">
        <v>8849</v>
      </c>
      <c r="L61" s="35">
        <v>6636</v>
      </c>
      <c r="M61" s="35"/>
      <c r="N61" s="21">
        <f t="array" ref="N61">SUM(ROUND(I61:M61,0))</f>
        <v>92378</v>
      </c>
    </row>
    <row r="62" spans="1:14" s="9" customFormat="1" ht="11.25" x14ac:dyDescent="0.2">
      <c r="A62" s="46"/>
      <c r="B62" s="43"/>
      <c r="C62" s="31">
        <v>1.25</v>
      </c>
      <c r="D62" s="31" t="s">
        <v>43</v>
      </c>
      <c r="E62" s="32" t="s">
        <v>27</v>
      </c>
      <c r="F62" s="33"/>
      <c r="G62" s="34"/>
      <c r="H62" s="35">
        <v>52737</v>
      </c>
      <c r="I62" s="35">
        <v>65921</v>
      </c>
      <c r="J62" s="35">
        <v>6592</v>
      </c>
      <c r="K62" s="35">
        <v>8849</v>
      </c>
      <c r="L62" s="35">
        <v>6636</v>
      </c>
      <c r="M62" s="35"/>
      <c r="N62" s="21">
        <f t="array" ref="N62">SUM(ROUND(I62:M62,0))</f>
        <v>87998</v>
      </c>
    </row>
    <row r="63" spans="1:14" s="9" customFormat="1" ht="11.25" x14ac:dyDescent="0.2">
      <c r="A63" s="46"/>
      <c r="B63" s="43"/>
      <c r="C63" s="31">
        <v>1.25</v>
      </c>
      <c r="D63" s="31" t="s">
        <v>43</v>
      </c>
      <c r="E63" s="32" t="s">
        <v>27</v>
      </c>
      <c r="F63" s="33"/>
      <c r="G63" s="34"/>
      <c r="H63" s="35">
        <v>53799</v>
      </c>
      <c r="I63" s="35">
        <v>67249</v>
      </c>
      <c r="J63" s="35">
        <v>6725</v>
      </c>
      <c r="K63" s="35">
        <v>8849</v>
      </c>
      <c r="L63" s="35">
        <v>6636</v>
      </c>
      <c r="M63" s="35"/>
      <c r="N63" s="21">
        <f t="array" ref="N63">SUM(ROUND(I63:M63,0))</f>
        <v>89459</v>
      </c>
    </row>
    <row r="64" spans="1:14" s="9" customFormat="1" ht="11.25" x14ac:dyDescent="0.2">
      <c r="A64" s="46"/>
      <c r="B64" s="43"/>
      <c r="C64" s="31">
        <v>1.25</v>
      </c>
      <c r="D64" s="31" t="s">
        <v>43</v>
      </c>
      <c r="E64" s="32" t="s">
        <v>27</v>
      </c>
      <c r="F64" s="33">
        <v>2.94</v>
      </c>
      <c r="G64" s="34">
        <v>17697</v>
      </c>
      <c r="H64" s="35">
        <v>52737</v>
      </c>
      <c r="I64" s="35">
        <v>65921</v>
      </c>
      <c r="J64" s="35">
        <v>6592</v>
      </c>
      <c r="K64" s="35"/>
      <c r="L64" s="35">
        <v>6636.38</v>
      </c>
      <c r="M64" s="35"/>
      <c r="N64" s="21">
        <f t="array" ref="N64">SUM(ROUND(I64:M64,0))</f>
        <v>79149</v>
      </c>
    </row>
    <row r="65" spans="1:14" s="9" customFormat="1" ht="11.25" x14ac:dyDescent="0.2">
      <c r="A65" s="46"/>
      <c r="B65" s="43"/>
      <c r="C65" s="31">
        <v>1.25</v>
      </c>
      <c r="D65" s="31" t="s">
        <v>43</v>
      </c>
      <c r="E65" s="32" t="s">
        <v>27</v>
      </c>
      <c r="F65" s="33">
        <v>3.01</v>
      </c>
      <c r="G65" s="34">
        <v>17697</v>
      </c>
      <c r="H65" s="35">
        <v>52737</v>
      </c>
      <c r="I65" s="35">
        <v>65921</v>
      </c>
      <c r="J65" s="35">
        <v>6592</v>
      </c>
      <c r="K65" s="35">
        <v>8848.5</v>
      </c>
      <c r="L65" s="35">
        <v>6636.38</v>
      </c>
      <c r="M65" s="35"/>
      <c r="N65" s="21">
        <f t="array" ref="N65">SUM(ROUND(I65:M65,0))</f>
        <v>87998</v>
      </c>
    </row>
    <row r="66" spans="1:14" s="9" customFormat="1" ht="11.25" x14ac:dyDescent="0.2">
      <c r="A66" s="46"/>
      <c r="B66" s="43"/>
      <c r="C66" s="31">
        <v>1.25</v>
      </c>
      <c r="D66" s="31" t="s">
        <v>43</v>
      </c>
      <c r="E66" s="32" t="s">
        <v>27</v>
      </c>
      <c r="F66" s="33">
        <v>3.29</v>
      </c>
      <c r="G66" s="34">
        <v>17697</v>
      </c>
      <c r="H66" s="35">
        <f t="shared" si="0"/>
        <v>58223.199999999997</v>
      </c>
      <c r="I66" s="35">
        <v>72779</v>
      </c>
      <c r="J66" s="35">
        <v>7277.89</v>
      </c>
      <c r="K66" s="35">
        <v>8848.5</v>
      </c>
      <c r="L66" s="35">
        <v>6636.38</v>
      </c>
      <c r="M66" s="35"/>
      <c r="N66" s="21">
        <f t="array" ref="N66">SUM(ROUND(I66:M66,0))</f>
        <v>95542</v>
      </c>
    </row>
    <row r="67" spans="1:14" s="9" customFormat="1" ht="11.25" x14ac:dyDescent="0.2">
      <c r="A67" s="46"/>
      <c r="B67" s="43"/>
      <c r="C67" s="31">
        <v>1.25</v>
      </c>
      <c r="D67" s="31" t="s">
        <v>43</v>
      </c>
      <c r="E67" s="32" t="s">
        <v>27</v>
      </c>
      <c r="F67" s="33">
        <v>3.12</v>
      </c>
      <c r="G67" s="34">
        <v>17697</v>
      </c>
      <c r="H67" s="35">
        <f t="shared" si="0"/>
        <v>55214.400000000001</v>
      </c>
      <c r="I67" s="35">
        <v>69018</v>
      </c>
      <c r="J67" s="35">
        <v>6901.83</v>
      </c>
      <c r="K67" s="35">
        <v>8848.5</v>
      </c>
      <c r="L67" s="35">
        <v>6636.38</v>
      </c>
      <c r="M67" s="35"/>
      <c r="N67" s="21">
        <f t="array" ref="N67">SUM(ROUND(I67:M67,0))</f>
        <v>91405</v>
      </c>
    </row>
    <row r="68" spans="1:14" s="9" customFormat="1" ht="11.25" x14ac:dyDescent="0.2">
      <c r="A68" s="46"/>
      <c r="B68" s="43"/>
      <c r="C68" s="31">
        <v>1.25</v>
      </c>
      <c r="D68" s="31" t="s">
        <v>43</v>
      </c>
      <c r="E68" s="32" t="s">
        <v>27</v>
      </c>
      <c r="F68" s="33">
        <v>3.19</v>
      </c>
      <c r="G68" s="34">
        <v>17697</v>
      </c>
      <c r="H68" s="35">
        <f t="shared" si="0"/>
        <v>56452.800000000003</v>
      </c>
      <c r="I68" s="35">
        <v>70566</v>
      </c>
      <c r="J68" s="35">
        <v>7056.68</v>
      </c>
      <c r="K68" s="35">
        <v>8848.5</v>
      </c>
      <c r="L68" s="35">
        <v>6636.38</v>
      </c>
      <c r="M68" s="35"/>
      <c r="N68" s="21">
        <f t="array" ref="N68">SUM(ROUND(I68:M68,0))</f>
        <v>93108</v>
      </c>
    </row>
    <row r="69" spans="1:14" s="9" customFormat="1" ht="11.25" x14ac:dyDescent="0.2">
      <c r="A69" s="46"/>
      <c r="B69" s="43"/>
      <c r="C69" s="31">
        <v>1.25</v>
      </c>
      <c r="D69" s="31" t="s">
        <v>43</v>
      </c>
      <c r="E69" s="32" t="s">
        <v>27</v>
      </c>
      <c r="F69" s="33">
        <v>2.98</v>
      </c>
      <c r="G69" s="34">
        <v>17697</v>
      </c>
      <c r="H69" s="35">
        <f t="shared" si="0"/>
        <v>52736.800000000003</v>
      </c>
      <c r="I69" s="35">
        <v>65921</v>
      </c>
      <c r="J69" s="35">
        <v>6592.13</v>
      </c>
      <c r="K69" s="35"/>
      <c r="L69" s="35">
        <v>6636.38</v>
      </c>
      <c r="M69" s="35"/>
      <c r="N69" s="21">
        <f t="array" ref="N69">SUM(ROUND(I69:M69,0))</f>
        <v>79149</v>
      </c>
    </row>
    <row r="70" spans="1:14" s="9" customFormat="1" ht="11.25" x14ac:dyDescent="0.2">
      <c r="A70" s="47"/>
      <c r="B70" s="44"/>
      <c r="C70" s="31">
        <v>1.25</v>
      </c>
      <c r="D70" s="31" t="s">
        <v>43</v>
      </c>
      <c r="E70" s="32" t="s">
        <v>27</v>
      </c>
      <c r="F70" s="33">
        <v>3.08</v>
      </c>
      <c r="G70" s="34">
        <v>17697</v>
      </c>
      <c r="H70" s="35">
        <f t="shared" ref="H70" si="2">IF(C70&lt;&gt;0,I70/C70,"")</f>
        <v>54506.400000000001</v>
      </c>
      <c r="I70" s="35">
        <v>68133</v>
      </c>
      <c r="J70" s="35">
        <v>6813.35</v>
      </c>
      <c r="K70" s="35">
        <v>8848.5</v>
      </c>
      <c r="L70" s="35">
        <v>6636.38</v>
      </c>
      <c r="M70" s="35"/>
      <c r="N70" s="21">
        <f t="array" ref="N70">SUM(ROUND(I70:M70,0))</f>
        <v>90431</v>
      </c>
    </row>
    <row r="71" spans="1:14" s="9" customFormat="1" ht="11.25" x14ac:dyDescent="0.2">
      <c r="A71" s="14">
        <v>18</v>
      </c>
      <c r="B71" s="15" t="s">
        <v>47</v>
      </c>
      <c r="C71" s="31">
        <v>1</v>
      </c>
      <c r="D71" s="31">
        <v>6</v>
      </c>
      <c r="E71" s="32"/>
      <c r="F71" s="33"/>
      <c r="G71" s="34"/>
      <c r="H71" s="35">
        <v>52383</v>
      </c>
      <c r="I71" s="35">
        <v>52383</v>
      </c>
      <c r="J71" s="35">
        <v>5238</v>
      </c>
      <c r="K71" s="35"/>
      <c r="L71" s="35"/>
      <c r="M71" s="35"/>
      <c r="N71" s="21">
        <f t="array" ref="N71">SUM(ROUND(I71:M71,0))</f>
        <v>57621</v>
      </c>
    </row>
    <row r="72" spans="1:14" s="9" customFormat="1" ht="11.25" x14ac:dyDescent="0.2">
      <c r="A72" s="14">
        <v>19</v>
      </c>
      <c r="B72" s="15" t="s">
        <v>49</v>
      </c>
      <c r="C72" s="16">
        <v>2</v>
      </c>
      <c r="D72" s="16">
        <v>4</v>
      </c>
      <c r="E72" s="17"/>
      <c r="F72" s="18"/>
      <c r="G72" s="19"/>
      <c r="H72" s="20">
        <v>51144</v>
      </c>
      <c r="I72" s="20">
        <v>102288</v>
      </c>
      <c r="J72" s="20">
        <v>10229</v>
      </c>
      <c r="K72" s="20"/>
      <c r="L72" s="20"/>
      <c r="M72" s="20"/>
      <c r="N72" s="21">
        <f t="array" ref="N72">SUM(ROUND(I72:M72,0))</f>
        <v>112517</v>
      </c>
    </row>
    <row r="73" spans="1:14" s="9" customFormat="1" ht="11.25" x14ac:dyDescent="0.2">
      <c r="A73" s="14">
        <v>20</v>
      </c>
      <c r="B73" s="15" t="s">
        <v>50</v>
      </c>
      <c r="C73" s="16">
        <v>2</v>
      </c>
      <c r="D73" s="16">
        <v>2</v>
      </c>
      <c r="E73" s="17" t="s">
        <v>48</v>
      </c>
      <c r="F73" s="18">
        <v>2.96</v>
      </c>
      <c r="G73" s="19">
        <v>17697</v>
      </c>
      <c r="H73" s="20">
        <v>49729</v>
      </c>
      <c r="I73" s="20">
        <v>99458</v>
      </c>
      <c r="J73" s="20">
        <v>9946</v>
      </c>
      <c r="K73" s="20"/>
      <c r="L73" s="20"/>
      <c r="M73" s="20"/>
      <c r="N73" s="21">
        <f t="array" ref="N73">SUM(ROUND(I73:M73,0))</f>
        <v>109404</v>
      </c>
    </row>
    <row r="74" spans="1:14" s="9" customFormat="1" ht="11.25" x14ac:dyDescent="0.2">
      <c r="A74" s="14">
        <v>21</v>
      </c>
      <c r="B74" s="15" t="s">
        <v>51</v>
      </c>
      <c r="C74" s="16">
        <v>1</v>
      </c>
      <c r="D74" s="16">
        <v>1</v>
      </c>
      <c r="E74" s="17" t="s">
        <v>48</v>
      </c>
      <c r="F74" s="18">
        <v>2.89</v>
      </c>
      <c r="G74" s="19">
        <v>17697</v>
      </c>
      <c r="H74" s="20">
        <v>49021</v>
      </c>
      <c r="I74" s="20">
        <v>49021</v>
      </c>
      <c r="J74" s="20">
        <v>4902</v>
      </c>
      <c r="K74" s="20"/>
      <c r="L74" s="20"/>
      <c r="M74" s="20"/>
      <c r="N74" s="21">
        <f t="array" ref="N74">SUM(ROUND(I74:M74,0))</f>
        <v>53923</v>
      </c>
    </row>
    <row r="75" spans="1:14" s="9" customFormat="1" ht="11.25" x14ac:dyDescent="0.2">
      <c r="A75" s="14">
        <v>22</v>
      </c>
      <c r="B75" s="15" t="s">
        <v>52</v>
      </c>
      <c r="C75" s="16">
        <v>2</v>
      </c>
      <c r="D75" s="16">
        <v>1</v>
      </c>
      <c r="E75" s="17" t="s">
        <v>48</v>
      </c>
      <c r="F75" s="18">
        <v>2.81</v>
      </c>
      <c r="G75" s="19">
        <v>17697</v>
      </c>
      <c r="H75" s="20">
        <v>49021</v>
      </c>
      <c r="I75" s="20">
        <v>98042</v>
      </c>
      <c r="J75" s="20">
        <v>9804</v>
      </c>
      <c r="K75" s="20"/>
      <c r="L75" s="20"/>
      <c r="M75" s="20"/>
      <c r="N75" s="21">
        <f t="array" ref="N75">SUM(ROUND(I75:M75,0))</f>
        <v>107846</v>
      </c>
    </row>
    <row r="76" spans="1:14" s="9" customFormat="1" ht="11.25" x14ac:dyDescent="0.2">
      <c r="A76" s="14">
        <v>23</v>
      </c>
      <c r="B76" s="15" t="s">
        <v>53</v>
      </c>
      <c r="C76" s="16">
        <v>3</v>
      </c>
      <c r="D76" s="16">
        <v>2</v>
      </c>
      <c r="E76" s="17" t="s">
        <v>48</v>
      </c>
      <c r="F76" s="18">
        <v>2.81</v>
      </c>
      <c r="G76" s="19">
        <v>17697</v>
      </c>
      <c r="H76" s="20">
        <f t="shared" ref="H76" si="3">IF(C76&lt;&gt;0,I76/C76,"")</f>
        <v>49728.666666666664</v>
      </c>
      <c r="I76" s="20">
        <v>149186</v>
      </c>
      <c r="J76" s="20">
        <v>14918.57</v>
      </c>
      <c r="K76" s="20"/>
      <c r="L76" s="20"/>
      <c r="M76" s="20"/>
      <c r="N76" s="21">
        <f t="array" ref="N76">SUM(ROUND(I76:M76,0))</f>
        <v>164105</v>
      </c>
    </row>
    <row r="77" spans="1:14" s="9" customFormat="1" ht="11.25" x14ac:dyDescent="0.2">
      <c r="A77" s="14">
        <v>24</v>
      </c>
      <c r="B77" s="15" t="s">
        <v>54</v>
      </c>
      <c r="C77" s="16">
        <v>1</v>
      </c>
      <c r="D77" s="16">
        <v>2</v>
      </c>
      <c r="E77" s="17" t="s">
        <v>48</v>
      </c>
      <c r="F77" s="18">
        <v>2.77</v>
      </c>
      <c r="G77" s="19">
        <v>17697</v>
      </c>
      <c r="H77" s="20">
        <v>49729</v>
      </c>
      <c r="I77" s="20">
        <v>49729</v>
      </c>
      <c r="J77" s="20">
        <v>4973</v>
      </c>
      <c r="K77" s="20"/>
      <c r="L77" s="20"/>
      <c r="M77" s="20"/>
      <c r="N77" s="21">
        <f t="array" ref="N77">SUM(ROUND(I77:M77,0))</f>
        <v>54702</v>
      </c>
    </row>
    <row r="78" spans="1:14" s="9" customFormat="1" ht="11.25" x14ac:dyDescent="0.2">
      <c r="A78" s="14">
        <v>25</v>
      </c>
      <c r="B78" s="15" t="s">
        <v>55</v>
      </c>
      <c r="C78" s="16">
        <v>1</v>
      </c>
      <c r="D78" s="16">
        <v>1</v>
      </c>
      <c r="E78" s="17" t="s">
        <v>48</v>
      </c>
      <c r="F78" s="18">
        <v>2.81</v>
      </c>
      <c r="G78" s="19">
        <v>17697</v>
      </c>
      <c r="H78" s="20">
        <v>49021</v>
      </c>
      <c r="I78" s="20">
        <v>49021</v>
      </c>
      <c r="J78" s="20">
        <v>4902</v>
      </c>
      <c r="K78" s="20"/>
      <c r="L78" s="20">
        <v>5309</v>
      </c>
      <c r="M78" s="20"/>
      <c r="N78" s="21">
        <f t="array" ref="N78">SUM(ROUND(I78:M78,0))</f>
        <v>59232</v>
      </c>
    </row>
    <row r="79" spans="1:14" s="9" customFormat="1" ht="11.25" x14ac:dyDescent="0.2">
      <c r="A79" s="14">
        <v>26</v>
      </c>
      <c r="B79" s="15" t="s">
        <v>56</v>
      </c>
      <c r="C79" s="16">
        <v>3</v>
      </c>
      <c r="D79" s="16">
        <v>1</v>
      </c>
      <c r="E79" s="17" t="s">
        <v>48</v>
      </c>
      <c r="F79" s="18">
        <v>2.77</v>
      </c>
      <c r="G79" s="19">
        <v>17697</v>
      </c>
      <c r="H79" s="20">
        <f t="shared" ref="H79" si="4">IF(C79&lt;&gt;0,I79/C79,"")</f>
        <v>49020.666666666664</v>
      </c>
      <c r="I79" s="20">
        <v>147062</v>
      </c>
      <c r="J79" s="20">
        <v>14706.21</v>
      </c>
      <c r="K79" s="20"/>
      <c r="L79" s="20"/>
      <c r="M79" s="20">
        <v>35868.800000000003</v>
      </c>
      <c r="N79" s="21">
        <f t="array" ref="N79">SUM(ROUND(I79:M79,0))</f>
        <v>197637</v>
      </c>
    </row>
    <row r="80" spans="1:14" s="9" customFormat="1" ht="11.25" x14ac:dyDescent="0.2">
      <c r="A80" s="14">
        <v>27</v>
      </c>
      <c r="B80" s="15" t="s">
        <v>57</v>
      </c>
      <c r="C80" s="16">
        <v>3.2</v>
      </c>
      <c r="D80" s="16">
        <v>1</v>
      </c>
      <c r="E80" s="17" t="s">
        <v>48</v>
      </c>
      <c r="F80" s="18">
        <v>2.77</v>
      </c>
      <c r="G80" s="19">
        <v>17697</v>
      </c>
      <c r="H80" s="20">
        <f t="shared" ref="H80" si="5">IF(C80&lt;&gt;0,I80/C80,"")</f>
        <v>49020.9375</v>
      </c>
      <c r="I80" s="20">
        <v>156867</v>
      </c>
      <c r="J80" s="20">
        <v>15687</v>
      </c>
      <c r="K80" s="20"/>
      <c r="L80" s="20"/>
      <c r="M80" s="20"/>
      <c r="N80" s="21">
        <f t="array" ref="N80">SUM(ROUND(I80:M80,0))</f>
        <v>172554</v>
      </c>
    </row>
    <row r="81" spans="1:14" s="13" customFormat="1" ht="11.25" x14ac:dyDescent="0.2">
      <c r="A81" s="22"/>
      <c r="B81" s="23" t="s">
        <v>20</v>
      </c>
      <c r="C81" s="36">
        <f>SUM(C9:C80)</f>
        <v>89.7</v>
      </c>
      <c r="D81" s="36"/>
      <c r="E81" s="37"/>
      <c r="F81" s="38"/>
      <c r="G81" s="39"/>
      <c r="H81" s="40"/>
      <c r="I81" s="40">
        <f>SUM(I9:I80)</f>
        <v>6086853</v>
      </c>
      <c r="J81" s="40">
        <f>SUM(J9:J80)</f>
        <v>608685.65</v>
      </c>
      <c r="K81" s="40">
        <f>SUM(K9:K80)</f>
        <v>334481.09999999998</v>
      </c>
      <c r="L81" s="40">
        <f>SUM(L9:L80)</f>
        <v>84944.040000000008</v>
      </c>
      <c r="M81" s="40">
        <f>SUM(M9:M80)</f>
        <v>35868.800000000003</v>
      </c>
      <c r="N81" s="41">
        <f>SUM(I81:M81)</f>
        <v>7150832.5899999999</v>
      </c>
    </row>
    <row r="82" spans="1:14" x14ac:dyDescent="0.2">
      <c r="C82" s="26" t="s">
        <v>22</v>
      </c>
      <c r="D82" s="8"/>
      <c r="I82" s="8" t="s">
        <v>59</v>
      </c>
    </row>
    <row r="83" spans="1:14" x14ac:dyDescent="0.2">
      <c r="C83" s="26" t="s">
        <v>21</v>
      </c>
      <c r="I83" s="3" t="s">
        <v>61</v>
      </c>
    </row>
    <row r="86" spans="1:14" ht="12.75" x14ac:dyDescent="0.2">
      <c r="B86" s="24"/>
    </row>
    <row r="88" spans="1:14" ht="12.75" x14ac:dyDescent="0.2">
      <c r="D88" s="25"/>
      <c r="I88" s="24"/>
    </row>
  </sheetData>
  <mergeCells count="30">
    <mergeCell ref="A10:A14"/>
    <mergeCell ref="A3:N3"/>
    <mergeCell ref="A4:N4"/>
    <mergeCell ref="A5:N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M6"/>
    <mergeCell ref="N6:N7"/>
    <mergeCell ref="B10:B14"/>
    <mergeCell ref="B15:B17"/>
    <mergeCell ref="A15:A17"/>
    <mergeCell ref="B18:B19"/>
    <mergeCell ref="A18:A19"/>
    <mergeCell ref="B22:B24"/>
    <mergeCell ref="A22:A24"/>
    <mergeCell ref="B59:B70"/>
    <mergeCell ref="A59:A70"/>
    <mergeCell ref="B26:B27"/>
    <mergeCell ref="A26:A27"/>
    <mergeCell ref="B28:B51"/>
    <mergeCell ref="A28:A51"/>
    <mergeCell ref="B57:B58"/>
    <mergeCell ref="A57:A58"/>
  </mergeCells>
  <pageMargins left="0.35433070866141736" right="0" top="0" bottom="0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01.06.2019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2019-10-14T10:43:02Z</cp:lastPrinted>
  <dcterms:created xsi:type="dcterms:W3CDTF">2019-06-26T04:00:39Z</dcterms:created>
  <dcterms:modified xsi:type="dcterms:W3CDTF">2019-10-14T10:43:05Z</dcterms:modified>
</cp:coreProperties>
</file>